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00" windowHeight="1198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44525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<sst xmlns="http://schemas.openxmlformats.org/spreadsheetml/2006/main" count="269" uniqueCount="174">
  <si>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</si>
  <si>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</si>
  <si>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</si>
  <si>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</si>
  <si>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</si>
  <si>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</si>
  <si>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</si>
  <si>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</si>
  <si>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</si>
  <si>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</si>
  <si>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</si>
  <si>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</si>
  <si>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</si>
  <si>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</si>
  <si>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</si>
  <si>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</si>
  <si>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</si>
  <si>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</si>
  <si>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</si>
  <si>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</si>
  <si>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</si>
  <si>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</si>
  <si>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</si>
  <si>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</si>
  <si>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</si>
  <si>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</si>
  <si>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</si>
  <si>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</si>
  <si>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</si>
  <si>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</si>
  <si>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</si>
  <si>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</si>
  <si>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</si>
  <si>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</si>
  <si>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</si>
  <si>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</si>
  <si>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</si>
  <si>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</si>
  <si>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</si>
  <si>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</si>
  <si>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</si>
  <si>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</si>
  <si>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</si>
  <si>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</si>
  <si>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</si>
  <si>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</si>
  <si>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</si>
  <si>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</si>
  <si>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</si>
  <si>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</si>
  <si>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</si>
  <si>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</si>
  <si>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</si>
  <si>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</si>
  <si>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</si>
  <si>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</si>
  <si>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</si>
  <si>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</si>
  <si>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</si>
  <si>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</si>
  <si>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</si>
  <si>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</si>
  <si>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</si>
  <si>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</si>
  <si>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</si>
  <si>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</si>
  <si>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</si>
  <si>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</si>
  <si>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</si>
  <si>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</si>
  <si>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</si>
  <si>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</si>
  <si>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</si>
  <si>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</si>
  <si>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</si>
  <si>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</si>
  <si>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</si>
  <si>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</si>
  <si>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</si>
  <si>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TECNOLOGÍA EN ELECTRÓNICA INDUSTRIAL</t>
  </si>
  <si>
    <t>NOCTURNA</t>
  </si>
  <si>
    <t>4 HORAS SEMANALES - $ 134025</t>
  </si>
  <si>
    <t>DAVIVIENDA AHORROS 0487-0002283-2</t>
  </si>
  <si>
    <t>TECNOLOGÍA EN OPERACIÓN Y MANTENIMIENTO ELECTROMECÁNICO</t>
  </si>
  <si>
    <t>BANCOLOMBIA AHORROS 793-624562-53</t>
  </si>
  <si>
    <t>DIURNA</t>
  </si>
  <si>
    <t>COOPROFESORES AHORROS 11-026839-8</t>
  </si>
  <si>
    <t>ALDANA GOMEZ</t>
  </si>
  <si>
    <t>JONATHAN ANDRES</t>
  </si>
  <si>
    <t>ANDRESALDANA10@HOTMAIL.COM</t>
  </si>
  <si>
    <t>FCN001 ANALISIS DE CIRCUITOS ELECTRICOS I - 4 CRÉDITOS - 4 HORAS SEMANALES</t>
  </si>
  <si>
    <t>LQ-00231709</t>
  </si>
  <si>
    <t>BANCO DE BOGOTÁ AHORROS 305-057929</t>
  </si>
  <si>
    <t>ALMEIDA PAEZ</t>
  </si>
  <si>
    <t xml:space="preserve">PAOLA ANDREA </t>
  </si>
  <si>
    <t>andrea.a_31@hotmail.com</t>
  </si>
  <si>
    <t>LQ-00230944</t>
  </si>
  <si>
    <t>CALA GOMEZ</t>
  </si>
  <si>
    <t>DEIBY</t>
  </si>
  <si>
    <t>dcala7@misena.edu.co</t>
  </si>
  <si>
    <t>LQ-00216438</t>
  </si>
  <si>
    <t>CAMACHO VALERO</t>
  </si>
  <si>
    <t>ALVARO JAVIER</t>
  </si>
  <si>
    <t>alvarojcamv@gmail.com</t>
  </si>
  <si>
    <t>LQ-00223901</t>
  </si>
  <si>
    <t>CARDENAS VEGA</t>
  </si>
  <si>
    <t>JOSE</t>
  </si>
  <si>
    <t>JOSEFITO28@MISENA.EDU.CO</t>
  </si>
  <si>
    <t>LQ-00230145</t>
  </si>
  <si>
    <t>CASTILLA MORENO</t>
  </si>
  <si>
    <t>MAIQUI ESNEIDER</t>
  </si>
  <si>
    <t>macasmore@hotmail.com</t>
  </si>
  <si>
    <t>LQ-0300232339</t>
  </si>
  <si>
    <t>CASTRO MELENDEZ</t>
  </si>
  <si>
    <t>MYLLER ONASSIS</t>
  </si>
  <si>
    <t>myllercastro.mocm@gmail.com</t>
  </si>
  <si>
    <t>LQ-00228124</t>
  </si>
  <si>
    <t>CUADROS BAUTISTA</t>
  </si>
  <si>
    <t xml:space="preserve">MARGGY LIZBETH </t>
  </si>
  <si>
    <t>marggyliz17@hotmail.com</t>
  </si>
  <si>
    <t>LQ-00230602</t>
  </si>
  <si>
    <t>FONTECHA SANCHEZ</t>
  </si>
  <si>
    <t>LUISA FERNANDA</t>
  </si>
  <si>
    <t>FONTECHALUISA@GMAIL.COM</t>
  </si>
  <si>
    <t>LQ-00231214</t>
  </si>
  <si>
    <t>INES DELGADO</t>
  </si>
  <si>
    <t>BRYAN YESID</t>
  </si>
  <si>
    <t>BRYANYESID@OUTLOOK.COM</t>
  </si>
  <si>
    <t>LQ-00224105</t>
  </si>
  <si>
    <t xml:space="preserve">MEJIA ACACIO </t>
  </si>
  <si>
    <t>NINI JHOANA</t>
  </si>
  <si>
    <t>ninimejia186@gmail.com</t>
  </si>
  <si>
    <t>TECNOLOGÍA EN SISTEMAS DE TELECOMUNICACIONES</t>
  </si>
  <si>
    <t>LQ-00231947</t>
  </si>
  <si>
    <t>PINILLA ACERO</t>
  </si>
  <si>
    <t>HEBERTH ALEXIS</t>
  </si>
  <si>
    <t>heber0312@hotmail.com</t>
  </si>
  <si>
    <t>LQ-00217591</t>
  </si>
  <si>
    <t>RAMIREZ RODRIGUEZ</t>
  </si>
  <si>
    <t>MIGUEL ANGEL</t>
  </si>
  <si>
    <t>miguelramirez1805@gmail.com</t>
  </si>
  <si>
    <t>LQ-00229919</t>
  </si>
  <si>
    <t>RIVERA CORREA</t>
  </si>
  <si>
    <t>JEYSON GONZALO</t>
  </si>
  <si>
    <t>jeric1494@hotmail.com</t>
  </si>
  <si>
    <t>LQ-00233547</t>
  </si>
  <si>
    <t>RIVERO GARCIA</t>
  </si>
  <si>
    <t>MAYCOL ESTEFANO</t>
  </si>
  <si>
    <t>maycolriverogarcia@gmail.com</t>
  </si>
  <si>
    <t>LQ-00230807</t>
  </si>
  <si>
    <t>SANCHEZ</t>
  </si>
  <si>
    <t>JENNIFER</t>
  </si>
  <si>
    <t>jennifer.p.sanchez@hotmail.com</t>
  </si>
  <si>
    <t>LQ-00219034</t>
  </si>
  <si>
    <t>VELANDIA LOPEZ</t>
  </si>
  <si>
    <t>WILMAN HERMAN</t>
  </si>
  <si>
    <t>wilmanvelandia@gmail.com</t>
  </si>
  <si>
    <t>LQ-00229290</t>
  </si>
  <si>
    <t>BBVA AHORROS 736-003229</t>
  </si>
  <si>
    <t>VELASCO MENJURA</t>
  </si>
  <si>
    <t>DANIEL CAMILO</t>
  </si>
  <si>
    <t>CAMILOVELASCO.OTK@HOTMAIL.COM</t>
  </si>
  <si>
    <t>LQ-00217986</t>
  </si>
  <si>
    <t>VIADERO SANDOVAL</t>
  </si>
  <si>
    <t>EDMER ENRIQUE</t>
  </si>
  <si>
    <t>EDMERVIADERO@HOTMAIL.COM</t>
  </si>
  <si>
    <t>LQ-00225923</t>
  </si>
  <si>
    <t>ASIGNATURA: ANALISIS DE CIRCUITOS ELECTRICOS I</t>
  </si>
  <si>
    <t>GRUPO: E006</t>
  </si>
  <si>
    <t>CÓDIGO ASIGNATURA: FCN 001 HORA 18:30-21:30</t>
  </si>
  <si>
    <t>GONZALEZ MANRIQUE</t>
  </si>
  <si>
    <t>JUAN PABLO</t>
  </si>
  <si>
    <t>gochinky@yahoo.com</t>
  </si>
  <si>
    <t>LQ-00232305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</si>
</sst>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  <numFmt numFmtId="169" formatCode="m/d/yyyy\ h:mm:ss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22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14" fontId="24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22" fontId="31" fillId="0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14" fontId="31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/>
    <xf numFmtId="0" fontId="30" fillId="0" borderId="0" xfId="0" applyFont="1" applyFill="1" applyBorder="1"/>
    <xf numFmtId="22" fontId="24" fillId="0" borderId="16" xfId="0" applyNumberFormat="1" applyFont="1" applyBorder="1" applyAlignment="1">
      <alignment horizontal="right" wrapText="1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right" wrapText="1"/>
    </xf>
    <xf numFmtId="14" fontId="24" fillId="0" borderId="16" xfId="0" applyNumberFormat="1" applyFont="1" applyBorder="1" applyAlignment="1">
      <alignment horizontal="right" wrapText="1"/>
    </xf>
    <xf numFmtId="22" fontId="24" fillId="5" borderId="16" xfId="0" applyNumberFormat="1" applyFont="1" applyFill="1" applyBorder="1" applyAlignment="1">
      <alignment horizontal="right" wrapText="1"/>
    </xf>
    <xf numFmtId="169" fontId="19" fillId="0" borderId="0" xfId="0" applyNumberFormat="1" applyFont="1" applyAlignment="1"/>
    <xf numFmtId="0" fontId="19" fillId="5" borderId="0" xfId="0" applyFont="1" applyFill="1" applyAlignment="1"/>
    <xf numFmtId="0" fontId="19" fillId="0" borderId="0" xfId="0" applyFont="1" applyAlignment="1"/>
    <xf numFmtId="14" fontId="19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workbookViewId="0">
      <selection activeCell="D29" sqref="D29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13" customFormat="1" ht="9.75" customHeight="1" x14ac:dyDescent="0.25">
      <c r="A1" s="1"/>
      <c r="B1" s="132"/>
      <c r="C1" s="132"/>
      <c r="D1" s="132"/>
      <c r="E1" s="132"/>
      <c r="F1" s="132"/>
      <c r="G1" s="132"/>
      <c r="H1" s="132"/>
    </row>
    <row r="2" spans="1:13" customFormat="1" ht="18" x14ac:dyDescent="0.25">
      <c r="A2" s="9"/>
      <c r="B2" s="133" t="s">
        <v>12</v>
      </c>
      <c r="C2" s="133"/>
      <c r="D2" s="133"/>
      <c r="E2" s="133"/>
      <c r="F2" s="133"/>
      <c r="G2" s="133"/>
      <c r="H2" s="133"/>
    </row>
    <row r="3" spans="1:13" customFormat="1" ht="17.25" x14ac:dyDescent="0.3">
      <c r="A3" s="134" t="s">
        <v>13</v>
      </c>
      <c r="B3" s="134"/>
      <c r="C3" s="134"/>
      <c r="D3" s="134"/>
      <c r="E3" s="134"/>
      <c r="F3" s="134"/>
      <c r="G3" s="134"/>
      <c r="H3" s="134"/>
    </row>
    <row r="4" spans="1:13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13" customFormat="1" ht="18" customHeight="1" x14ac:dyDescent="0.25">
      <c r="A5" s="135" t="s">
        <v>167</v>
      </c>
      <c r="B5" s="135"/>
      <c r="C5" s="135"/>
      <c r="D5" s="44" t="s">
        <v>9</v>
      </c>
      <c r="E5" s="44"/>
      <c r="F5" s="45"/>
      <c r="G5" s="45"/>
      <c r="H5" s="45"/>
    </row>
    <row r="6" spans="1:13" s="8" customFormat="1" ht="18" customHeight="1" x14ac:dyDescent="0.2">
      <c r="A6" s="135" t="s">
        <v>169</v>
      </c>
      <c r="B6" s="135"/>
      <c r="C6" s="135"/>
      <c r="D6" s="44" t="s">
        <v>168</v>
      </c>
      <c r="E6" s="44" t="s">
        <v>10</v>
      </c>
      <c r="F6" s="45"/>
      <c r="G6" s="45"/>
      <c r="H6" s="45"/>
    </row>
    <row r="7" spans="1:13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13" ht="38.25" x14ac:dyDescent="0.25">
      <c r="A8" s="47" t="s">
        <v>51</v>
      </c>
      <c r="B8" s="47" t="s">
        <v>52</v>
      </c>
      <c r="C8" s="47" t="s">
        <v>53</v>
      </c>
      <c r="D8" s="47" t="s">
        <v>54</v>
      </c>
      <c r="E8" s="47" t="s">
        <v>55</v>
      </c>
      <c r="F8" s="47" t="s">
        <v>56</v>
      </c>
      <c r="G8" s="47" t="s">
        <v>57</v>
      </c>
      <c r="H8" s="47" t="s">
        <v>58</v>
      </c>
      <c r="I8" s="47" t="s">
        <v>59</v>
      </c>
      <c r="J8" s="47" t="s">
        <v>60</v>
      </c>
      <c r="K8" s="47" t="s">
        <v>61</v>
      </c>
      <c r="L8" s="47" t="s">
        <v>62</v>
      </c>
      <c r="M8" s="47" t="s">
        <v>63</v>
      </c>
    </row>
    <row r="9" spans="1:13" s="131" customFormat="1" x14ac:dyDescent="0.25">
      <c r="A9" s="127">
        <v>42542.409712349538</v>
      </c>
      <c r="B9" s="128" t="s">
        <v>87</v>
      </c>
      <c r="C9" s="128" t="s">
        <v>88</v>
      </c>
      <c r="D9" s="128">
        <v>1098803131</v>
      </c>
      <c r="E9" s="129" t="s">
        <v>89</v>
      </c>
      <c r="F9" s="129">
        <v>3174171498</v>
      </c>
      <c r="G9" s="129" t="s">
        <v>79</v>
      </c>
      <c r="H9" s="129" t="s">
        <v>85</v>
      </c>
      <c r="I9" s="129" t="s">
        <v>81</v>
      </c>
      <c r="J9" s="129" t="s">
        <v>90</v>
      </c>
      <c r="K9" s="129" t="s">
        <v>91</v>
      </c>
      <c r="L9" s="129" t="s">
        <v>92</v>
      </c>
      <c r="M9" s="130">
        <v>42542</v>
      </c>
    </row>
    <row r="10" spans="1:13" s="131" customFormat="1" x14ac:dyDescent="0.25">
      <c r="A10" s="127">
        <v>42543.630929733801</v>
      </c>
      <c r="B10" s="128" t="s">
        <v>93</v>
      </c>
      <c r="C10" s="128" t="s">
        <v>94</v>
      </c>
      <c r="D10" s="128">
        <v>1098789597</v>
      </c>
      <c r="E10" s="129" t="s">
        <v>95</v>
      </c>
      <c r="F10" s="129">
        <v>3167843243</v>
      </c>
      <c r="G10" s="129" t="s">
        <v>79</v>
      </c>
      <c r="H10" s="129" t="s">
        <v>80</v>
      </c>
      <c r="I10" s="129" t="s">
        <v>81</v>
      </c>
      <c r="J10" s="129" t="s">
        <v>90</v>
      </c>
      <c r="K10" s="129" t="s">
        <v>96</v>
      </c>
      <c r="L10" s="129" t="s">
        <v>84</v>
      </c>
      <c r="M10" s="130">
        <v>42541</v>
      </c>
    </row>
    <row r="11" spans="1:13" s="131" customFormat="1" ht="1.5" customHeight="1" x14ac:dyDescent="0.25">
      <c r="A11" s="127">
        <v>42534.504899490741</v>
      </c>
      <c r="B11" s="128" t="s">
        <v>97</v>
      </c>
      <c r="C11" s="128" t="s">
        <v>98</v>
      </c>
      <c r="D11" s="128">
        <v>1095937397</v>
      </c>
      <c r="E11" s="129" t="s">
        <v>99</v>
      </c>
      <c r="F11" s="129">
        <v>3112948127</v>
      </c>
      <c r="G11" s="129" t="s">
        <v>79</v>
      </c>
      <c r="H11" s="129" t="s">
        <v>80</v>
      </c>
      <c r="I11" s="129" t="s">
        <v>81</v>
      </c>
      <c r="J11" s="129" t="s">
        <v>90</v>
      </c>
      <c r="K11" s="129" t="s">
        <v>100</v>
      </c>
      <c r="L11" s="129" t="s">
        <v>84</v>
      </c>
      <c r="M11" s="130">
        <v>42529</v>
      </c>
    </row>
    <row r="12" spans="1:13" s="131" customFormat="1" x14ac:dyDescent="0.25">
      <c r="A12" s="127">
        <v>42535.430749988431</v>
      </c>
      <c r="B12" s="128" t="s">
        <v>101</v>
      </c>
      <c r="C12" s="128" t="s">
        <v>102</v>
      </c>
      <c r="D12" s="128">
        <v>109880218</v>
      </c>
      <c r="E12" s="129" t="s">
        <v>103</v>
      </c>
      <c r="F12" s="129">
        <v>3214974935</v>
      </c>
      <c r="G12" s="129" t="s">
        <v>79</v>
      </c>
      <c r="H12" s="129" t="s">
        <v>85</v>
      </c>
      <c r="I12" s="129" t="s">
        <v>81</v>
      </c>
      <c r="J12" s="129" t="s">
        <v>90</v>
      </c>
      <c r="K12" s="129" t="s">
        <v>104</v>
      </c>
      <c r="L12" s="129" t="s">
        <v>92</v>
      </c>
      <c r="M12" s="130">
        <v>42535</v>
      </c>
    </row>
    <row r="13" spans="1:13" s="131" customFormat="1" x14ac:dyDescent="0.25">
      <c r="A13" s="127">
        <v>42541.6249718287</v>
      </c>
      <c r="B13" s="128" t="s">
        <v>105</v>
      </c>
      <c r="C13" s="128" t="s">
        <v>106</v>
      </c>
      <c r="D13" s="128">
        <v>1095833287</v>
      </c>
      <c r="E13" s="129" t="s">
        <v>107</v>
      </c>
      <c r="F13" s="129">
        <v>6449444</v>
      </c>
      <c r="G13" s="129" t="s">
        <v>79</v>
      </c>
      <c r="H13" s="129" t="s">
        <v>80</v>
      </c>
      <c r="I13" s="129" t="s">
        <v>81</v>
      </c>
      <c r="J13" s="129" t="s">
        <v>90</v>
      </c>
      <c r="K13" s="129" t="s">
        <v>108</v>
      </c>
      <c r="L13" s="129" t="s">
        <v>84</v>
      </c>
      <c r="M13" s="130">
        <v>42541</v>
      </c>
    </row>
    <row r="14" spans="1:13" s="131" customFormat="1" x14ac:dyDescent="0.25">
      <c r="A14" s="127">
        <v>42543.612806620367</v>
      </c>
      <c r="B14" s="128" t="s">
        <v>109</v>
      </c>
      <c r="C14" s="128" t="s">
        <v>110</v>
      </c>
      <c r="D14" s="128">
        <v>96120304965</v>
      </c>
      <c r="E14" s="129" t="s">
        <v>111</v>
      </c>
      <c r="F14" s="129">
        <v>3188444202</v>
      </c>
      <c r="G14" s="129" t="s">
        <v>83</v>
      </c>
      <c r="H14" s="129" t="s">
        <v>80</v>
      </c>
      <c r="I14" s="129" t="s">
        <v>81</v>
      </c>
      <c r="J14" s="129" t="s">
        <v>90</v>
      </c>
      <c r="K14" s="129" t="s">
        <v>112</v>
      </c>
      <c r="L14" s="129" t="s">
        <v>84</v>
      </c>
      <c r="M14" s="130">
        <v>42542</v>
      </c>
    </row>
    <row r="15" spans="1:13" s="131" customFormat="1" x14ac:dyDescent="0.25">
      <c r="A15" s="127">
        <v>42537.455688981485</v>
      </c>
      <c r="B15" s="128" t="s">
        <v>113</v>
      </c>
      <c r="C15" s="128" t="s">
        <v>114</v>
      </c>
      <c r="D15" s="128">
        <v>1098788342</v>
      </c>
      <c r="E15" s="129" t="s">
        <v>115</v>
      </c>
      <c r="F15" s="129">
        <v>3203112555</v>
      </c>
      <c r="G15" s="129" t="s">
        <v>83</v>
      </c>
      <c r="H15" s="129" t="s">
        <v>80</v>
      </c>
      <c r="I15" s="129" t="s">
        <v>81</v>
      </c>
      <c r="J15" s="129" t="s">
        <v>90</v>
      </c>
      <c r="K15" s="129" t="s">
        <v>116</v>
      </c>
      <c r="L15" s="129" t="s">
        <v>86</v>
      </c>
      <c r="M15" s="130">
        <v>42537</v>
      </c>
    </row>
    <row r="16" spans="1:13" s="131" customFormat="1" x14ac:dyDescent="0.25">
      <c r="A16" s="127">
        <v>42542.69328954861</v>
      </c>
      <c r="B16" s="128" t="s">
        <v>117</v>
      </c>
      <c r="C16" s="128" t="s">
        <v>118</v>
      </c>
      <c r="D16" s="128">
        <v>98051355490</v>
      </c>
      <c r="E16" s="129" t="s">
        <v>119</v>
      </c>
      <c r="F16" s="129">
        <v>3185360855</v>
      </c>
      <c r="G16" s="129" t="s">
        <v>83</v>
      </c>
      <c r="H16" s="129" t="s">
        <v>80</v>
      </c>
      <c r="I16" s="129" t="s">
        <v>81</v>
      </c>
      <c r="J16" s="129" t="s">
        <v>90</v>
      </c>
      <c r="K16" s="129" t="s">
        <v>120</v>
      </c>
      <c r="L16" s="129" t="s">
        <v>84</v>
      </c>
      <c r="M16" s="130">
        <v>42542</v>
      </c>
    </row>
    <row r="17" spans="1:26" s="131" customFormat="1" x14ac:dyDescent="0.25">
      <c r="A17" s="127">
        <v>42542.42622572917</v>
      </c>
      <c r="B17" s="128" t="s">
        <v>121</v>
      </c>
      <c r="C17" s="128" t="s">
        <v>122</v>
      </c>
      <c r="D17" s="128">
        <v>1116801336</v>
      </c>
      <c r="E17" s="129" t="s">
        <v>123</v>
      </c>
      <c r="F17" s="129">
        <v>3223065295</v>
      </c>
      <c r="G17" s="129" t="s">
        <v>79</v>
      </c>
      <c r="H17" s="129" t="s">
        <v>85</v>
      </c>
      <c r="I17" s="129" t="s">
        <v>81</v>
      </c>
      <c r="J17" s="129" t="s">
        <v>90</v>
      </c>
      <c r="K17" s="129" t="s">
        <v>124</v>
      </c>
      <c r="L17" s="129" t="s">
        <v>92</v>
      </c>
      <c r="M17" s="130">
        <v>42541</v>
      </c>
    </row>
    <row r="18" spans="1:26" s="131" customFormat="1" x14ac:dyDescent="0.25">
      <c r="A18" s="127">
        <v>42536.347645659727</v>
      </c>
      <c r="B18" s="128" t="s">
        <v>125</v>
      </c>
      <c r="C18" s="128" t="s">
        <v>126</v>
      </c>
      <c r="D18" s="128">
        <v>1113670592</v>
      </c>
      <c r="E18" s="129" t="s">
        <v>127</v>
      </c>
      <c r="F18" s="129">
        <v>3115890363</v>
      </c>
      <c r="G18" s="129" t="s">
        <v>79</v>
      </c>
      <c r="H18" s="129" t="s">
        <v>80</v>
      </c>
      <c r="I18" s="129" t="s">
        <v>81</v>
      </c>
      <c r="J18" s="129" t="s">
        <v>90</v>
      </c>
      <c r="K18" s="129" t="s">
        <v>128</v>
      </c>
      <c r="L18" s="129" t="s">
        <v>82</v>
      </c>
      <c r="M18" s="130">
        <v>42535</v>
      </c>
    </row>
    <row r="19" spans="1:26" s="131" customFormat="1" x14ac:dyDescent="0.25">
      <c r="A19" s="127">
        <v>42542.483713796297</v>
      </c>
      <c r="B19" s="128" t="s">
        <v>129</v>
      </c>
      <c r="C19" s="128" t="s">
        <v>130</v>
      </c>
      <c r="D19" s="128">
        <v>1095833732</v>
      </c>
      <c r="E19" s="129" t="s">
        <v>131</v>
      </c>
      <c r="F19" s="129">
        <v>3157646350</v>
      </c>
      <c r="G19" s="129" t="s">
        <v>132</v>
      </c>
      <c r="H19" s="129" t="s">
        <v>85</v>
      </c>
      <c r="I19" s="129" t="s">
        <v>81</v>
      </c>
      <c r="J19" s="129" t="s">
        <v>90</v>
      </c>
      <c r="K19" s="129" t="s">
        <v>133</v>
      </c>
      <c r="L19" s="129" t="s">
        <v>86</v>
      </c>
      <c r="M19" s="130">
        <v>42542</v>
      </c>
    </row>
    <row r="20" spans="1:26" s="131" customFormat="1" x14ac:dyDescent="0.25">
      <c r="A20" s="127">
        <v>42542.405147557874</v>
      </c>
      <c r="B20" s="128" t="s">
        <v>134</v>
      </c>
      <c r="C20" s="128" t="s">
        <v>135</v>
      </c>
      <c r="D20" s="128">
        <v>1098703500</v>
      </c>
      <c r="E20" s="129" t="s">
        <v>136</v>
      </c>
      <c r="F20" s="129">
        <v>3212257081</v>
      </c>
      <c r="G20" s="129" t="s">
        <v>83</v>
      </c>
      <c r="H20" s="129" t="s">
        <v>80</v>
      </c>
      <c r="I20" s="129" t="s">
        <v>81</v>
      </c>
      <c r="J20" s="129" t="s">
        <v>90</v>
      </c>
      <c r="K20" s="129" t="s">
        <v>137</v>
      </c>
      <c r="L20" s="129" t="s">
        <v>86</v>
      </c>
      <c r="M20" s="130">
        <v>42542</v>
      </c>
    </row>
    <row r="21" spans="1:26" s="131" customFormat="1" x14ac:dyDescent="0.25">
      <c r="A21" s="127">
        <v>42541.480783611114</v>
      </c>
      <c r="B21" s="128" t="s">
        <v>138</v>
      </c>
      <c r="C21" s="128" t="s">
        <v>139</v>
      </c>
      <c r="D21" s="128">
        <v>1098755163</v>
      </c>
      <c r="E21" s="129" t="s">
        <v>140</v>
      </c>
      <c r="F21" s="129">
        <v>3124471414</v>
      </c>
      <c r="G21" s="129" t="s">
        <v>83</v>
      </c>
      <c r="H21" s="129" t="s">
        <v>85</v>
      </c>
      <c r="I21" s="129" t="s">
        <v>81</v>
      </c>
      <c r="J21" s="129" t="s">
        <v>90</v>
      </c>
      <c r="K21" s="129" t="s">
        <v>141</v>
      </c>
      <c r="L21" s="129" t="s">
        <v>86</v>
      </c>
      <c r="M21" s="130">
        <v>42541</v>
      </c>
    </row>
    <row r="22" spans="1:26" s="131" customFormat="1" x14ac:dyDescent="0.25">
      <c r="A22" s="127">
        <v>42544.601749062502</v>
      </c>
      <c r="B22" s="128" t="s">
        <v>142</v>
      </c>
      <c r="C22" s="128" t="s">
        <v>143</v>
      </c>
      <c r="D22" s="128">
        <v>1098762315</v>
      </c>
      <c r="E22" s="129" t="s">
        <v>144</v>
      </c>
      <c r="F22" s="129">
        <v>3174536968</v>
      </c>
      <c r="G22" s="129" t="s">
        <v>83</v>
      </c>
      <c r="H22" s="129" t="s">
        <v>80</v>
      </c>
      <c r="I22" s="129" t="s">
        <v>81</v>
      </c>
      <c r="J22" s="129" t="s">
        <v>90</v>
      </c>
      <c r="K22" s="129" t="s">
        <v>145</v>
      </c>
      <c r="L22" s="129" t="s">
        <v>86</v>
      </c>
      <c r="M22" s="130">
        <v>42544</v>
      </c>
    </row>
    <row r="23" spans="1:26" s="131" customFormat="1" x14ac:dyDescent="0.25">
      <c r="A23" s="127">
        <v>42541.591494618056</v>
      </c>
      <c r="B23" s="128" t="s">
        <v>146</v>
      </c>
      <c r="C23" s="128" t="s">
        <v>147</v>
      </c>
      <c r="D23" s="128">
        <v>1102378555</v>
      </c>
      <c r="E23" s="129" t="s">
        <v>148</v>
      </c>
      <c r="F23" s="129">
        <v>3183938265</v>
      </c>
      <c r="G23" s="129" t="s">
        <v>79</v>
      </c>
      <c r="H23" s="129" t="s">
        <v>80</v>
      </c>
      <c r="I23" s="129" t="s">
        <v>81</v>
      </c>
      <c r="J23" s="129" t="s">
        <v>90</v>
      </c>
      <c r="K23" s="129" t="s">
        <v>149</v>
      </c>
      <c r="L23" s="129" t="s">
        <v>86</v>
      </c>
      <c r="M23" s="130">
        <v>42541</v>
      </c>
    </row>
    <row r="24" spans="1:26" s="131" customFormat="1" x14ac:dyDescent="0.25">
      <c r="A24" s="127">
        <v>42531.738670092593</v>
      </c>
      <c r="B24" s="128" t="s">
        <v>150</v>
      </c>
      <c r="C24" s="128" t="s">
        <v>151</v>
      </c>
      <c r="D24" s="128">
        <v>1095930732</v>
      </c>
      <c r="E24" s="129" t="s">
        <v>152</v>
      </c>
      <c r="F24" s="129">
        <v>3157767318</v>
      </c>
      <c r="G24" s="129" t="s">
        <v>79</v>
      </c>
      <c r="H24" s="129" t="s">
        <v>85</v>
      </c>
      <c r="I24" s="129" t="s">
        <v>81</v>
      </c>
      <c r="J24" s="129" t="s">
        <v>90</v>
      </c>
      <c r="K24" s="129" t="s">
        <v>153</v>
      </c>
      <c r="L24" s="129" t="s">
        <v>84</v>
      </c>
      <c r="M24" s="130">
        <v>42531</v>
      </c>
    </row>
    <row r="25" spans="1:26" s="131" customFormat="1" x14ac:dyDescent="0.25">
      <c r="A25" s="127">
        <v>42541.434240775459</v>
      </c>
      <c r="B25" s="128" t="s">
        <v>154</v>
      </c>
      <c r="C25" s="128" t="s">
        <v>155</v>
      </c>
      <c r="D25" s="128">
        <v>1026283129</v>
      </c>
      <c r="E25" s="129" t="s">
        <v>156</v>
      </c>
      <c r="F25" s="129">
        <v>3508373886</v>
      </c>
      <c r="G25" s="129" t="s">
        <v>79</v>
      </c>
      <c r="H25" s="129" t="s">
        <v>85</v>
      </c>
      <c r="I25" s="129" t="s">
        <v>81</v>
      </c>
      <c r="J25" s="129" t="s">
        <v>90</v>
      </c>
      <c r="K25" s="129" t="s">
        <v>157</v>
      </c>
      <c r="L25" s="129" t="s">
        <v>158</v>
      </c>
      <c r="M25" s="130">
        <v>42538</v>
      </c>
    </row>
    <row r="26" spans="1:26" s="131" customFormat="1" x14ac:dyDescent="0.25">
      <c r="A26" s="127">
        <v>42530.442206435182</v>
      </c>
      <c r="B26" s="128" t="s">
        <v>159</v>
      </c>
      <c r="C26" s="128" t="s">
        <v>160</v>
      </c>
      <c r="D26" s="128">
        <v>98061657169</v>
      </c>
      <c r="E26" s="129" t="s">
        <v>161</v>
      </c>
      <c r="F26" s="129">
        <v>3163206211</v>
      </c>
      <c r="G26" s="129" t="s">
        <v>79</v>
      </c>
      <c r="H26" s="129" t="s">
        <v>85</v>
      </c>
      <c r="I26" s="129" t="s">
        <v>81</v>
      </c>
      <c r="J26" s="129" t="s">
        <v>90</v>
      </c>
      <c r="K26" s="129" t="s">
        <v>162</v>
      </c>
      <c r="L26" s="129" t="s">
        <v>86</v>
      </c>
      <c r="M26" s="130">
        <v>42530</v>
      </c>
    </row>
    <row r="27" spans="1:26" s="131" customFormat="1" ht="15.75" thickBot="1" x14ac:dyDescent="0.3">
      <c r="A27" s="127">
        <v>42535.760233437497</v>
      </c>
      <c r="B27" s="128" t="s">
        <v>163</v>
      </c>
      <c r="C27" s="128" t="s">
        <v>164</v>
      </c>
      <c r="D27" s="128">
        <v>1104124734</v>
      </c>
      <c r="E27" s="129" t="s">
        <v>165</v>
      </c>
      <c r="F27" s="129">
        <v>3123026522</v>
      </c>
      <c r="G27" s="129" t="s">
        <v>79</v>
      </c>
      <c r="H27" s="129" t="s">
        <v>80</v>
      </c>
      <c r="I27" s="129" t="s">
        <v>81</v>
      </c>
      <c r="J27" s="129" t="s">
        <v>90</v>
      </c>
      <c r="K27" s="129" t="s">
        <v>166</v>
      </c>
      <c r="L27" s="129" t="s">
        <v>84</v>
      </c>
      <c r="M27" s="130">
        <v>42535</v>
      </c>
    </row>
    <row r="28" spans="1:26" s="115" customFormat="1" ht="15" customHeight="1" thickBot="1" x14ac:dyDescent="0.25">
      <c r="A28" s="122">
        <v>42542.646469907406</v>
      </c>
      <c r="B28" s="123" t="s">
        <v>170</v>
      </c>
      <c r="C28" s="123" t="s">
        <v>171</v>
      </c>
      <c r="D28" s="124">
        <v>1019008144</v>
      </c>
      <c r="E28" s="123" t="s">
        <v>172</v>
      </c>
      <c r="F28" s="124">
        <v>3208159224</v>
      </c>
      <c r="G28" s="123" t="s">
        <v>132</v>
      </c>
      <c r="H28" s="123" t="s">
        <v>80</v>
      </c>
      <c r="I28" s="123" t="s">
        <v>81</v>
      </c>
      <c r="J28" s="123" t="s">
        <v>90</v>
      </c>
      <c r="K28" s="123" t="s">
        <v>173</v>
      </c>
      <c r="L28" s="123" t="s">
        <v>158</v>
      </c>
      <c r="M28" s="125">
        <v>42542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s="115" customFormat="1" ht="15" customHeight="1" thickBot="1" x14ac:dyDescent="0.25">
      <c r="A29" s="126"/>
      <c r="B29" s="123"/>
      <c r="C29" s="123"/>
      <c r="D29" s="124"/>
      <c r="E29" s="123"/>
      <c r="F29" s="124"/>
      <c r="G29" s="123"/>
      <c r="H29" s="123"/>
      <c r="I29" s="123"/>
      <c r="J29" s="123"/>
      <c r="K29" s="123"/>
      <c r="L29" s="123"/>
      <c r="M29" s="125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s="115" customFormat="1" ht="15" customHeight="1" thickBot="1" x14ac:dyDescent="0.25">
      <c r="A30" s="122"/>
      <c r="B30" s="123"/>
      <c r="C30" s="123"/>
      <c r="D30" s="124"/>
      <c r="E30" s="123"/>
      <c r="F30" s="124"/>
      <c r="G30" s="123"/>
      <c r="H30" s="123"/>
      <c r="I30" s="123"/>
      <c r="J30" s="123"/>
      <c r="K30" s="123"/>
      <c r="L30" s="123"/>
      <c r="M30" s="125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s="115" customFormat="1" ht="15" customHeight="1" x14ac:dyDescent="0.2">
      <c r="A31" s="116"/>
      <c r="B31" s="117"/>
      <c r="C31" s="117"/>
      <c r="D31" s="118"/>
      <c r="E31" s="117"/>
      <c r="F31" s="118"/>
      <c r="G31" s="117"/>
      <c r="H31" s="117"/>
      <c r="I31" s="117"/>
      <c r="J31" s="117"/>
      <c r="K31" s="117"/>
      <c r="L31" s="117"/>
      <c r="M31" s="119"/>
      <c r="N31" s="117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s="110" customFormat="1" ht="15" customHeight="1" x14ac:dyDescent="0.25">
      <c r="A32" s="111"/>
      <c r="B32" s="112"/>
      <c r="C32" s="112"/>
      <c r="D32" s="113"/>
      <c r="E32" s="112"/>
      <c r="F32" s="113"/>
      <c r="G32" s="112"/>
      <c r="H32" s="112"/>
      <c r="I32" s="112"/>
      <c r="J32" s="112"/>
      <c r="K32" s="112"/>
      <c r="L32" s="112"/>
      <c r="M32" s="114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s="115" customFormat="1" ht="15" customHeight="1" x14ac:dyDescent="0.2">
      <c r="A33" s="111"/>
      <c r="B33" s="112"/>
      <c r="C33" s="112"/>
      <c r="D33" s="113"/>
      <c r="E33" s="112"/>
      <c r="F33" s="113"/>
      <c r="G33" s="112"/>
      <c r="H33" s="112"/>
      <c r="I33" s="112"/>
      <c r="J33" s="112"/>
      <c r="K33" s="112"/>
      <c r="L33" s="112"/>
      <c r="M33" s="114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s="115" customFormat="1" ht="15" customHeight="1" x14ac:dyDescent="0.2">
      <c r="A34" s="111"/>
      <c r="B34" s="112"/>
      <c r="C34" s="112"/>
      <c r="D34" s="113"/>
      <c r="E34" s="112"/>
      <c r="F34" s="113"/>
      <c r="G34" s="112"/>
      <c r="H34" s="112"/>
      <c r="I34" s="112"/>
      <c r="J34" s="112"/>
      <c r="K34" s="112"/>
      <c r="L34" s="112"/>
      <c r="M34" s="114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s="115" customFormat="1" ht="15" customHeight="1" x14ac:dyDescent="0.2">
      <c r="A35" s="111"/>
      <c r="B35" s="112"/>
      <c r="C35" s="112"/>
      <c r="D35" s="113"/>
      <c r="E35" s="112"/>
      <c r="F35" s="113"/>
      <c r="G35" s="112"/>
      <c r="H35" s="112"/>
      <c r="I35" s="112"/>
      <c r="J35" s="112"/>
      <c r="K35" s="112"/>
      <c r="L35" s="112"/>
      <c r="M35" s="114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s="115" customFormat="1" ht="15" customHeight="1" x14ac:dyDescent="0.2">
      <c r="A36" s="111"/>
      <c r="B36" s="112"/>
      <c r="C36" s="112"/>
      <c r="D36" s="113"/>
      <c r="E36" s="112"/>
      <c r="F36" s="113"/>
      <c r="G36" s="112"/>
      <c r="H36" s="112"/>
      <c r="I36" s="112"/>
      <c r="J36" s="112"/>
      <c r="K36" s="112"/>
      <c r="L36" s="112"/>
      <c r="M36" s="114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s="115" customFormat="1" ht="15" customHeight="1" x14ac:dyDescent="0.2">
      <c r="A37" s="111"/>
      <c r="B37" s="112"/>
      <c r="C37" s="112"/>
      <c r="D37" s="113"/>
      <c r="E37" s="112"/>
      <c r="F37" s="113"/>
      <c r="G37" s="112"/>
      <c r="H37" s="112"/>
      <c r="I37" s="112"/>
      <c r="J37" s="112"/>
      <c r="K37" s="112"/>
      <c r="L37" s="112"/>
      <c r="M37" s="114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s="115" customFormat="1" ht="15" customHeight="1" x14ac:dyDescent="0.2">
      <c r="A38" s="111"/>
      <c r="B38" s="112"/>
      <c r="C38" s="112"/>
      <c r="D38" s="113"/>
      <c r="E38" s="112"/>
      <c r="F38" s="113"/>
      <c r="G38" s="112"/>
      <c r="H38" s="112"/>
      <c r="I38" s="112"/>
      <c r="J38" s="112"/>
      <c r="K38" s="112"/>
      <c r="L38" s="112"/>
      <c r="M38" s="114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s="115" customFormat="1" ht="15" customHeight="1" x14ac:dyDescent="0.2">
      <c r="A39" s="111"/>
      <c r="B39" s="112"/>
      <c r="C39" s="112"/>
      <c r="D39" s="113"/>
      <c r="E39" s="112"/>
      <c r="F39" s="113"/>
      <c r="G39" s="112"/>
      <c r="H39" s="112"/>
      <c r="I39" s="112"/>
      <c r="J39" s="112"/>
      <c r="K39" s="112"/>
      <c r="L39" s="112"/>
      <c r="M39" s="114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s="115" customFormat="1" ht="15" customHeight="1" x14ac:dyDescent="0.2">
      <c r="A40" s="111"/>
      <c r="B40" s="112"/>
      <c r="C40" s="112"/>
      <c r="D40" s="113"/>
      <c r="E40" s="112"/>
      <c r="F40" s="113"/>
      <c r="G40" s="112"/>
      <c r="H40" s="112"/>
      <c r="I40" s="112"/>
      <c r="J40" s="112"/>
      <c r="K40" s="112"/>
      <c r="L40" s="112"/>
      <c r="M40" s="114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s="115" customFormat="1" ht="15" customHeight="1" x14ac:dyDescent="0.2">
      <c r="A41" s="111"/>
      <c r="B41" s="112"/>
      <c r="C41" s="112"/>
      <c r="D41" s="113"/>
      <c r="E41" s="112"/>
      <c r="F41" s="113"/>
      <c r="G41" s="112"/>
      <c r="H41" s="112"/>
      <c r="I41" s="112"/>
      <c r="J41" s="112"/>
      <c r="K41" s="112"/>
      <c r="L41" s="112"/>
      <c r="M41" s="114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s="115" customFormat="1" ht="15" customHeight="1" x14ac:dyDescent="0.2">
      <c r="A42" s="111"/>
      <c r="B42" s="112"/>
      <c r="C42" s="112"/>
      <c r="D42" s="113"/>
      <c r="E42" s="112"/>
      <c r="F42" s="113"/>
      <c r="G42" s="112"/>
      <c r="H42" s="112"/>
      <c r="I42" s="112"/>
      <c r="J42" s="112"/>
      <c r="K42" s="112"/>
      <c r="L42" s="112"/>
      <c r="M42" s="114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s="115" customFormat="1" ht="15" customHeight="1" x14ac:dyDescent="0.2">
      <c r="A43" s="111"/>
      <c r="B43" s="112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1" customFormat="1" ht="15" customHeight="1" x14ac:dyDescent="0.25">
      <c r="A44" s="111"/>
      <c r="B44" s="112"/>
      <c r="C44" s="112"/>
      <c r="D44" s="113"/>
      <c r="E44" s="112"/>
      <c r="F44" s="113"/>
      <c r="G44" s="112"/>
      <c r="H44" s="112"/>
      <c r="I44" s="112"/>
      <c r="J44" s="112"/>
      <c r="K44" s="112"/>
      <c r="L44" s="112"/>
      <c r="M44" s="114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15" customFormat="1" ht="15" customHeight="1" x14ac:dyDescent="0.2">
      <c r="A45" s="111"/>
      <c r="B45" s="112"/>
      <c r="C45" s="112"/>
      <c r="D45" s="113"/>
      <c r="E45" s="112"/>
      <c r="F45" s="113"/>
      <c r="G45" s="112"/>
      <c r="H45" s="112"/>
      <c r="I45" s="112"/>
      <c r="J45" s="112"/>
      <c r="K45" s="112"/>
      <c r="L45" s="112"/>
      <c r="M45" s="114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10" customFormat="1" ht="15" customHeight="1" x14ac:dyDescent="0.25">
      <c r="A46" s="111"/>
      <c r="B46" s="112"/>
      <c r="C46" s="112"/>
      <c r="D46" s="113"/>
      <c r="E46" s="112"/>
      <c r="F46" s="113"/>
      <c r="G46" s="112"/>
      <c r="H46" s="112"/>
      <c r="I46" s="112"/>
      <c r="J46" s="112"/>
      <c r="K46" s="112"/>
      <c r="L46" s="112"/>
      <c r="M46" s="114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15" customFormat="1" ht="15" customHeight="1" x14ac:dyDescent="0.2">
      <c r="A47" s="111"/>
      <c r="B47" s="112"/>
      <c r="C47" s="112"/>
      <c r="D47" s="113"/>
      <c r="E47" s="112"/>
      <c r="F47" s="113"/>
      <c r="G47" s="112"/>
      <c r="H47" s="112"/>
      <c r="I47" s="112"/>
      <c r="J47" s="112"/>
      <c r="K47" s="112"/>
      <c r="L47" s="112"/>
      <c r="M47" s="114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15" customFormat="1" ht="15" customHeight="1" x14ac:dyDescent="0.2">
      <c r="A48" s="111"/>
      <c r="B48" s="112"/>
      <c r="C48" s="112"/>
      <c r="D48" s="113"/>
      <c r="E48" s="112"/>
      <c r="F48" s="113"/>
      <c r="G48" s="112"/>
      <c r="H48" s="112"/>
      <c r="I48" s="112"/>
      <c r="J48" s="112"/>
      <c r="K48" s="112"/>
      <c r="L48" s="112"/>
      <c r="M48" s="114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15" customFormat="1" ht="15" customHeight="1" x14ac:dyDescent="0.2">
      <c r="A49" s="111"/>
      <c r="B49" s="112"/>
      <c r="C49" s="112"/>
      <c r="D49" s="113"/>
      <c r="E49" s="112"/>
      <c r="F49" s="113"/>
      <c r="G49" s="112"/>
      <c r="H49" s="112"/>
      <c r="I49" s="112"/>
      <c r="J49" s="112"/>
      <c r="K49" s="112"/>
      <c r="L49" s="112"/>
      <c r="M49" s="114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15" customFormat="1" ht="15" customHeight="1" x14ac:dyDescent="0.2">
      <c r="A50" s="111"/>
      <c r="B50" s="112"/>
      <c r="C50" s="112"/>
      <c r="D50" s="113"/>
      <c r="E50" s="112"/>
      <c r="F50" s="113"/>
      <c r="G50" s="112"/>
      <c r="H50" s="112"/>
      <c r="I50" s="112"/>
      <c r="J50" s="112"/>
      <c r="K50" s="112"/>
      <c r="L50" s="112"/>
      <c r="M50" s="114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20" customFormat="1" ht="15" customHeight="1" x14ac:dyDescent="0.2">
      <c r="A51" s="111"/>
      <c r="B51" s="112"/>
      <c r="C51" s="112"/>
      <c r="D51" s="113"/>
      <c r="E51" s="112"/>
      <c r="F51" s="113"/>
      <c r="G51" s="112"/>
      <c r="H51" s="112"/>
      <c r="I51" s="112"/>
      <c r="J51" s="112"/>
      <c r="K51" s="112"/>
      <c r="L51" s="112"/>
      <c r="M51" s="114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21" customFormat="1" ht="15" customHeight="1" x14ac:dyDescent="0.2">
      <c r="A52" s="111"/>
      <c r="B52" s="112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4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1" customFormat="1" ht="12.75" customHeight="1" x14ac:dyDescent="0.25">
      <c r="A53" s="116"/>
      <c r="B53" s="117"/>
      <c r="C53" s="117"/>
      <c r="D53" s="118"/>
      <c r="E53" s="117"/>
      <c r="F53" s="118"/>
      <c r="G53" s="117"/>
      <c r="H53" s="117"/>
      <c r="I53" s="117"/>
      <c r="J53" s="117"/>
      <c r="K53" s="117"/>
      <c r="L53" s="117"/>
      <c r="M53" s="119"/>
      <c r="N53" s="117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15" customFormat="1" ht="12" x14ac:dyDescent="0.2"/>
    <row r="55" spans="1:26" s="115" customFormat="1" ht="12" x14ac:dyDescent="0.2"/>
    <row r="56" spans="1:26" s="115" customFormat="1" ht="12" x14ac:dyDescent="0.2"/>
    <row r="57" spans="1:26" s="115" customFormat="1" ht="12" x14ac:dyDescent="0.2"/>
    <row r="58" spans="1:26" s="115" customFormat="1" ht="12" x14ac:dyDescent="0.2"/>
    <row r="59" spans="1:26" s="115" customFormat="1" ht="12" x14ac:dyDescent="0.2"/>
    <row r="60" spans="1:26" s="115" customFormat="1" ht="12" x14ac:dyDescent="0.2"/>
    <row r="61" spans="1:26" s="115" customFormat="1" ht="12" x14ac:dyDescent="0.2"/>
    <row r="62" spans="1:26" s="115" customFormat="1" ht="12" x14ac:dyDescent="0.2"/>
    <row r="63" spans="1:26" s="115" customFormat="1" ht="12" x14ac:dyDescent="0.2"/>
    <row r="64" spans="1:26" s="115" customFormat="1" ht="12" x14ac:dyDescent="0.2"/>
    <row r="65" s="115" customFormat="1" ht="12" x14ac:dyDescent="0.2"/>
    <row r="66" s="115" customFormat="1" ht="12" x14ac:dyDescent="0.2"/>
    <row r="67" s="115" customFormat="1" ht="12" x14ac:dyDescent="0.2"/>
    <row r="68" s="115" customFormat="1" ht="12" x14ac:dyDescent="0.2"/>
    <row r="69" s="115" customFormat="1" ht="12" x14ac:dyDescent="0.2"/>
    <row r="70" s="115" customFormat="1" ht="12" x14ac:dyDescent="0.2"/>
    <row r="71" s="115" customFormat="1" ht="12" x14ac:dyDescent="0.2"/>
    <row r="72" s="115" customFormat="1" ht="12" x14ac:dyDescent="0.2"/>
    <row r="73" s="115" customFormat="1" ht="12" x14ac:dyDescent="0.2"/>
    <row r="74" s="115" customFormat="1" ht="12" x14ac:dyDescent="0.2"/>
    <row r="75" s="115" customFormat="1" ht="12" x14ac:dyDescent="0.2"/>
    <row r="76" s="115" customFormat="1" ht="12" x14ac:dyDescent="0.2"/>
    <row r="77" s="115" customFormat="1" ht="12" x14ac:dyDescent="0.2"/>
    <row r="78" s="115" customFormat="1" ht="12" x14ac:dyDescent="0.2"/>
    <row r="79" s="115" customFormat="1" ht="12" x14ac:dyDescent="0.2"/>
    <row r="80" s="115" customFormat="1" ht="12" x14ac:dyDescent="0.2"/>
    <row r="81" s="115" customFormat="1" ht="12" x14ac:dyDescent="0.2"/>
    <row r="82" s="115" customFormat="1" ht="12" x14ac:dyDescent="0.2"/>
    <row r="83" s="115" customFormat="1" ht="12" x14ac:dyDescent="0.2"/>
    <row r="84" s="115" customFormat="1" ht="12" x14ac:dyDescent="0.2"/>
    <row r="85" s="115" customFormat="1" ht="12" x14ac:dyDescent="0.2"/>
    <row r="86" s="115" customFormat="1" ht="12" x14ac:dyDescent="0.2"/>
    <row r="87" s="115" customFormat="1" ht="12" x14ac:dyDescent="0.2"/>
    <row r="88" s="115" customFormat="1" ht="12" x14ac:dyDescent="0.2"/>
    <row r="89" s="115" customFormat="1" ht="12" x14ac:dyDescent="0.2"/>
    <row r="90" s="115" customFormat="1" ht="12" x14ac:dyDescent="0.2"/>
    <row r="91" s="115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41"/>
      <c r="B1" s="141"/>
      <c r="C1" s="87"/>
      <c r="D1" s="87"/>
      <c r="E1" s="87"/>
      <c r="F1" s="87"/>
      <c r="G1" s="87"/>
      <c r="H1" s="142" t="s">
        <v>72</v>
      </c>
    </row>
    <row r="2" spans="1:8" ht="18" x14ac:dyDescent="0.25">
      <c r="A2" s="141"/>
      <c r="B2" s="141"/>
      <c r="C2" s="133" t="s">
        <v>12</v>
      </c>
      <c r="D2" s="133"/>
      <c r="E2" s="133"/>
      <c r="F2" s="133"/>
      <c r="G2" s="133"/>
      <c r="H2" s="142"/>
    </row>
    <row r="3" spans="1:8" ht="23.25" customHeight="1" x14ac:dyDescent="0.3">
      <c r="A3" s="141"/>
      <c r="B3" s="141"/>
      <c r="C3" s="134" t="s">
        <v>13</v>
      </c>
      <c r="D3" s="134"/>
      <c r="E3" s="134"/>
      <c r="F3" s="134"/>
      <c r="G3" s="134"/>
      <c r="H3" s="142" t="s">
        <v>73</v>
      </c>
    </row>
    <row r="4" spans="1:8" ht="18" customHeight="1" x14ac:dyDescent="0.25">
      <c r="A4" s="143" t="s">
        <v>74</v>
      </c>
      <c r="B4" s="143"/>
      <c r="C4" s="11"/>
      <c r="D4" s="11"/>
      <c r="E4" s="11"/>
      <c r="F4" s="11"/>
      <c r="G4" s="11"/>
      <c r="H4" s="142"/>
    </row>
    <row r="5" spans="1:8" ht="18" customHeight="1" x14ac:dyDescent="0.25">
      <c r="A5" s="135" t="s">
        <v>75</v>
      </c>
      <c r="B5" s="135"/>
      <c r="C5" s="135"/>
      <c r="D5" s="135" t="s">
        <v>77</v>
      </c>
      <c r="E5" s="135"/>
      <c r="F5" s="135"/>
      <c r="G5" s="135"/>
      <c r="H5" s="135"/>
    </row>
    <row r="6" spans="1:8" s="8" customFormat="1" ht="18" customHeight="1" x14ac:dyDescent="0.2">
      <c r="A6" s="135" t="s">
        <v>76</v>
      </c>
      <c r="B6" s="135"/>
      <c r="C6" s="135"/>
      <c r="D6" s="136" t="s">
        <v>78</v>
      </c>
      <c r="E6" s="138"/>
      <c r="F6" s="137"/>
      <c r="G6" s="136" t="s">
        <v>10</v>
      </c>
      <c r="H6" s="137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1098803131</v>
      </c>
      <c r="C9" s="50" t="str">
        <f>CONCATENATE('PEGAR AQUÍ'!B9," ",'PEGAR AQUÍ'!C9)</f>
        <v>ALDANA GOMEZ JONATHAN ANDRES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1098789597</v>
      </c>
      <c r="C10" s="50" t="str">
        <f>CONCATENATE('PEGAR AQUÍ'!B10," ",'PEGAR AQUÍ'!C10)</f>
        <v xml:space="preserve">ALMEIDA PAEZ PAOLA ANDREA 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1095937397</v>
      </c>
      <c r="C11" s="50" t="str">
        <f>CONCATENATE('PEGAR AQUÍ'!B11," ",'PEGAR AQUÍ'!C11)</f>
        <v>CALA GOMEZ DEIBY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109880218</v>
      </c>
      <c r="C12" s="50" t="str">
        <f>CONCATENATE('PEGAR AQUÍ'!B12," ",'PEGAR AQUÍ'!C12)</f>
        <v>CAMACHO VALERO ALVARO JAVIER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1095833287</v>
      </c>
      <c r="C13" s="50" t="str">
        <f>CONCATENATE('PEGAR AQUÍ'!B13," ",'PEGAR AQUÍ'!C13)</f>
        <v>CARDENAS VEGA JOSE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96120304965</v>
      </c>
      <c r="C14" s="50" t="str">
        <f>CONCATENATE('PEGAR AQUÍ'!B14," ",'PEGAR AQUÍ'!C14)</f>
        <v>CASTILLA MORENO MAIQUI ESNEIDER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1098788342</v>
      </c>
      <c r="C15" s="50" t="str">
        <f>CONCATENATE('PEGAR AQUÍ'!B15," ",'PEGAR AQUÍ'!C15)</f>
        <v>CASTRO MELENDEZ MYLLER ONASSIS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98051355490</v>
      </c>
      <c r="C16" s="50" t="str">
        <f>CONCATENATE('PEGAR AQUÍ'!B16," ",'PEGAR AQUÍ'!C16)</f>
        <v xml:space="preserve">CUADROS BAUTISTA MARGGY LIZBETH 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1116801336</v>
      </c>
      <c r="C17" s="50" t="str">
        <f>CONCATENATE('PEGAR AQUÍ'!B17," ",'PEGAR AQUÍ'!C17)</f>
        <v>FONTECHA SANCHEZ LUISA FERNANDA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1113670592</v>
      </c>
      <c r="C18" s="50" t="str">
        <f>CONCATENATE('PEGAR AQUÍ'!B18," ",'PEGAR AQUÍ'!C18)</f>
        <v>INES DELGADO BRYAN YESID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1095833732</v>
      </c>
      <c r="C19" s="50" t="str">
        <f>CONCATENATE('PEGAR AQUÍ'!B19," ",'PEGAR AQUÍ'!C19)</f>
        <v>MEJIA ACACIO  NINI JHOANA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1098703500</v>
      </c>
      <c r="C20" s="50" t="str">
        <f>CONCATENATE('PEGAR AQUÍ'!B20," ",'PEGAR AQUÍ'!C20)</f>
        <v>PINILLA ACERO HEBERTH ALEXIS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1098755163</v>
      </c>
      <c r="C21" s="50" t="str">
        <f>CONCATENATE('PEGAR AQUÍ'!B21," ",'PEGAR AQUÍ'!C21)</f>
        <v>RAMIREZ RODRIGUEZ MIGUEL ANGEL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1098762315</v>
      </c>
      <c r="C22" s="50" t="str">
        <f>CONCATENATE('PEGAR AQUÍ'!B22," ",'PEGAR AQUÍ'!C22)</f>
        <v>RIVERA CORREA JEYSON GONZALO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1102378555</v>
      </c>
      <c r="C23" s="50" t="str">
        <f>CONCATENATE('PEGAR AQUÍ'!B23," ",'PEGAR AQUÍ'!C23)</f>
        <v>RIVERO GARCIA MAYCOL ESTEFANO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1095930732</v>
      </c>
      <c r="C24" s="50" t="str">
        <f>CONCATENATE('PEGAR AQUÍ'!B24," ",'PEGAR AQUÍ'!C24)</f>
        <v>SANCHEZ JENNIFER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1026283129</v>
      </c>
      <c r="C25" s="50" t="str">
        <f>CONCATENATE('PEGAR AQUÍ'!B25," ",'PEGAR AQUÍ'!C25)</f>
        <v>VELANDIA LOPEZ WILMAN HERMAN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98061657169</v>
      </c>
      <c r="C26" s="50" t="str">
        <f>CONCATENATE('PEGAR AQUÍ'!B26," ",'PEGAR AQUÍ'!C26)</f>
        <v>VELASCO MENJURA DANIEL CAMILO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1104124734</v>
      </c>
      <c r="C27" s="50" t="str">
        <f>CONCATENATE('PEGAR AQUÍ'!B27," ",'PEGAR AQUÍ'!C27)</f>
        <v>VIADERO SANDOVAL EDMER ENRIQUE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1019008144</v>
      </c>
      <c r="C28" s="50" t="str">
        <f>CONCATENATE('PEGAR AQUÍ'!B28," ",'PEGAR AQUÍ'!C28)</f>
        <v>GONZALEZ MANRIQUE JUAN PABLO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0</v>
      </c>
      <c r="C29" s="50" t="str">
        <f>CONCATENATE('PEGAR AQUÍ'!B29," ",'PEGAR AQUÍ'!C29)</f>
        <v xml:space="preserve"> 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0</v>
      </c>
      <c r="C30" s="50" t="str">
        <f>CONCATENATE('PEGAR AQUÍ'!B30," ",'PEGAR AQUÍ'!C30)</f>
        <v xml:space="preserve"> 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0</v>
      </c>
      <c r="C31" s="50" t="str">
        <f>CONCATENATE('PEGAR AQUÍ'!B31," ",'PEGAR AQUÍ'!C31)</f>
        <v xml:space="preserve"> 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0</v>
      </c>
      <c r="C32" s="50" t="str">
        <f>CONCATENATE('PEGAR AQUÍ'!B32," ",'PEGAR AQUÍ'!C32)</f>
        <v xml:space="preserve"> 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0</v>
      </c>
      <c r="C33" s="50" t="str">
        <f>CONCATENATE('PEGAR AQUÍ'!B33," ",'PEGAR AQUÍ'!C33)</f>
        <v xml:space="preserve"> 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0</v>
      </c>
      <c r="C34" s="50" t="str">
        <f>CONCATENATE('PEGAR AQUÍ'!B34," ",'PEGAR AQUÍ'!C34)</f>
        <v xml:space="preserve"> 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0</v>
      </c>
      <c r="C35" s="50" t="str">
        <f>CONCATENATE('PEGAR AQUÍ'!B35," ",'PEGAR AQUÍ'!C35)</f>
        <v xml:space="preserve"> 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0</v>
      </c>
      <c r="C36" s="50" t="str">
        <f>CONCATENATE('PEGAR AQUÍ'!B36," ",'PEGAR AQUÍ'!C36)</f>
        <v xml:space="preserve"> 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0</v>
      </c>
      <c r="C37" s="50" t="str">
        <f>CONCATENATE('PEGAR AQUÍ'!B37," ",'PEGAR AQUÍ'!C37)</f>
        <v xml:space="preserve"> 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0</v>
      </c>
      <c r="C38" s="50" t="str">
        <f>CONCATENATE('PEGAR AQUÍ'!B38," ",'PEGAR AQUÍ'!C38)</f>
        <v xml:space="preserve"> 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0</v>
      </c>
      <c r="C39" s="50" t="str">
        <f>CONCATENATE('PEGAR AQUÍ'!B39," ",'PEGAR AQUÍ'!C39)</f>
        <v xml:space="preserve"> 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0</v>
      </c>
      <c r="C40" s="50" t="str">
        <f>CONCATENATE('PEGAR AQUÍ'!B40," ",'PEGAR AQUÍ'!C40)</f>
        <v xml:space="preserve"> 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0</v>
      </c>
      <c r="C41" s="50" t="str">
        <f>CONCATENATE('PEGAR AQUÍ'!B41," ",'PEGAR AQUÍ'!C41)</f>
        <v xml:space="preserve"> 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0</v>
      </c>
      <c r="C42" s="50" t="str">
        <f>CONCATENATE('PEGAR AQUÍ'!B42," ",'PEGAR AQUÍ'!C42)</f>
        <v xml:space="preserve"> 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0</v>
      </c>
      <c r="C43" s="50" t="str">
        <f>CONCATENATE('PEGAR AQUÍ'!B43," ",'PEGAR AQUÍ'!C43)</f>
        <v xml:space="preserve"> 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0</v>
      </c>
      <c r="C44" s="50" t="str">
        <f>CONCATENATE('PEGAR AQUÍ'!B44," ",'PEGAR AQUÍ'!C44)</f>
        <v xml:space="preserve"> 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0</v>
      </c>
      <c r="C45" s="50" t="str">
        <f>CONCATENATE('PEGAR AQUÍ'!B45," ",'PEGAR AQUÍ'!C45)</f>
        <v xml:space="preserve"> 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0</v>
      </c>
      <c r="C46" s="50" t="str">
        <f>CONCATENATE('PEGAR AQUÍ'!B46," ",'PEGAR AQUÍ'!C46)</f>
        <v xml:space="preserve"> 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0</v>
      </c>
      <c r="C47" s="50" t="str">
        <f>CONCATENATE('PEGAR AQUÍ'!B47," ",'PEGAR AQUÍ'!C47)</f>
        <v xml:space="preserve"> 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0</v>
      </c>
      <c r="C48" s="50" t="str">
        <f>CONCATENATE('PEGAR AQUÍ'!B48," ",'PEGAR AQUÍ'!C48)</f>
        <v xml:space="preserve"> 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0</v>
      </c>
      <c r="C49" s="50" t="str">
        <f>CONCATENATE('PEGAR AQUÍ'!B49," ",'PEGAR AQUÍ'!C49)</f>
        <v xml:space="preserve"> 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0</v>
      </c>
      <c r="C50" s="50" t="str">
        <f>CONCATENATE('PEGAR AQUÍ'!B50," ",'PEGAR AQUÍ'!C50)</f>
        <v xml:space="preserve"> 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0</v>
      </c>
      <c r="C51" s="50" t="str">
        <f>CONCATENATE('PEGAR AQUÍ'!B51," ",'PEGAR AQUÍ'!C51)</f>
        <v xml:space="preserve"> 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0</v>
      </c>
      <c r="C52" s="50" t="str">
        <f>CONCATENATE('PEGAR AQUÍ'!B52," ",'PEGAR AQUÍ'!C52)</f>
        <v xml:space="preserve"> 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0</v>
      </c>
      <c r="C53" s="50" t="str">
        <f>CONCATENATE('PEGAR AQUÍ'!B53," ",'PEGAR AQUÍ'!C53)</f>
        <v xml:space="preserve"> 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40" t="s">
        <v>11</v>
      </c>
      <c r="B56" s="140"/>
      <c r="C56" s="140"/>
      <c r="D56" s="140"/>
      <c r="E56" s="140"/>
      <c r="F56" s="140"/>
      <c r="G56" s="140"/>
      <c r="H56" s="140"/>
    </row>
    <row r="57" spans="1:8" x14ac:dyDescent="0.25">
      <c r="A57" s="139" t="s">
        <v>1</v>
      </c>
      <c r="B57" s="139"/>
      <c r="C57" s="139"/>
      <c r="D57" s="139"/>
      <c r="E57" s="139"/>
      <c r="F57" s="139"/>
      <c r="G57" s="139"/>
      <c r="H57" s="139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41"/>
      <c r="C1" s="30"/>
      <c r="Q1" s="148" t="s">
        <v>64</v>
      </c>
      <c r="R1" s="148"/>
      <c r="S1" s="148"/>
    </row>
    <row r="2" spans="1:19" ht="24" customHeight="1" x14ac:dyDescent="0.25">
      <c r="A2" s="141"/>
      <c r="B2" s="149" t="s">
        <v>65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8"/>
      <c r="R2" s="148"/>
      <c r="S2" s="148"/>
    </row>
    <row r="3" spans="1:19" ht="19.5" customHeight="1" x14ac:dyDescent="0.25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31"/>
      <c r="P3" s="31"/>
      <c r="Q3" s="148"/>
      <c r="R3" s="148"/>
      <c r="S3" s="148"/>
    </row>
    <row r="4" spans="1:19" ht="13.5" customHeight="1" x14ac:dyDescent="0.25">
      <c r="A4" s="63" t="s">
        <v>66</v>
      </c>
      <c r="B4" s="144" t="s">
        <v>67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 t="s">
        <v>68</v>
      </c>
      <c r="R4" s="144"/>
      <c r="S4" s="144"/>
    </row>
    <row r="5" spans="1:19" ht="8.25" customHeight="1" x14ac:dyDescent="0.25">
      <c r="C5" s="30"/>
    </row>
    <row r="6" spans="1:19" ht="24" customHeight="1" x14ac:dyDescent="0.25">
      <c r="A6" s="145" t="s">
        <v>71</v>
      </c>
      <c r="B6" s="145"/>
      <c r="C6" s="146" t="s">
        <v>37</v>
      </c>
      <c r="D6" s="146"/>
      <c r="E6" s="146"/>
      <c r="F6" s="146"/>
      <c r="G6" s="146"/>
      <c r="H6" s="146"/>
      <c r="I6" s="147"/>
      <c r="J6" s="145" t="s">
        <v>69</v>
      </c>
      <c r="K6" s="145"/>
      <c r="L6" s="145"/>
      <c r="M6" s="145"/>
      <c r="N6" s="145"/>
      <c r="O6" s="150" t="s">
        <v>70</v>
      </c>
      <c r="P6" s="150"/>
      <c r="Q6" s="150"/>
      <c r="R6" s="150"/>
      <c r="S6" s="151"/>
    </row>
    <row r="7" spans="1:19" ht="22.5" customHeight="1" x14ac:dyDescent="0.25">
      <c r="A7" s="145" t="s">
        <v>38</v>
      </c>
      <c r="B7" s="145"/>
      <c r="C7" s="145"/>
      <c r="D7" s="159" t="s">
        <v>39</v>
      </c>
      <c r="E7" s="146"/>
      <c r="F7" s="146"/>
      <c r="G7" s="146"/>
      <c r="H7" s="146"/>
      <c r="I7" s="147"/>
      <c r="J7" s="145" t="s">
        <v>40</v>
      </c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1" customHeight="1" x14ac:dyDescent="0.25">
      <c r="A8" s="160" t="s">
        <v>41</v>
      </c>
      <c r="B8" s="160" t="s">
        <v>42</v>
      </c>
      <c r="C8" s="161" t="s">
        <v>43</v>
      </c>
      <c r="D8" s="160" t="s">
        <v>44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1:19" ht="29.25" customHeight="1" x14ac:dyDescent="0.25">
      <c r="A9" s="160"/>
      <c r="B9" s="160"/>
      <c r="C9" s="160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ALDANA GOMEZ</v>
      </c>
      <c r="B10" s="52" t="str">
        <f>'PEGAR AQUÍ'!C9</f>
        <v>JONATHAN ANDRES</v>
      </c>
      <c r="C10" s="53">
        <f>'PEGAR AQUÍ'!D9</f>
        <v>1098803131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ALMEIDA PAEZ</v>
      </c>
      <c r="B11" s="52" t="str">
        <f>'PEGAR AQUÍ'!C10</f>
        <v xml:space="preserve">PAOLA ANDREA </v>
      </c>
      <c r="C11" s="53">
        <f>'PEGAR AQUÍ'!D10</f>
        <v>1098789597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CALA GOMEZ</v>
      </c>
      <c r="B12" s="52" t="str">
        <f>'PEGAR AQUÍ'!C11</f>
        <v>DEIBY</v>
      </c>
      <c r="C12" s="53">
        <f>'PEGAR AQUÍ'!D11</f>
        <v>1095937397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CAMACHO VALERO</v>
      </c>
      <c r="B13" s="52" t="str">
        <f>'PEGAR AQUÍ'!C12</f>
        <v>ALVARO JAVIER</v>
      </c>
      <c r="C13" s="53">
        <f>'PEGAR AQUÍ'!D12</f>
        <v>109880218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CARDENAS VEGA</v>
      </c>
      <c r="B14" s="52" t="str">
        <f>'PEGAR AQUÍ'!C13</f>
        <v>JOSE</v>
      </c>
      <c r="C14" s="53">
        <f>'PEGAR AQUÍ'!D13</f>
        <v>1095833287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CASTILLA MORENO</v>
      </c>
      <c r="B15" s="52" t="str">
        <f>'PEGAR AQUÍ'!C14</f>
        <v>MAIQUI ESNEIDER</v>
      </c>
      <c r="C15" s="53">
        <f>'PEGAR AQUÍ'!D14</f>
        <v>96120304965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CASTRO MELENDEZ</v>
      </c>
      <c r="B16" s="52" t="str">
        <f>'PEGAR AQUÍ'!C15</f>
        <v>MYLLER ONASSIS</v>
      </c>
      <c r="C16" s="53">
        <f>'PEGAR AQUÍ'!D15</f>
        <v>1098788342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CUADROS BAUTISTA</v>
      </c>
      <c r="B17" s="52" t="str">
        <f>'PEGAR AQUÍ'!C16</f>
        <v xml:space="preserve">MARGGY LIZBETH </v>
      </c>
      <c r="C17" s="53">
        <f>'PEGAR AQUÍ'!D16</f>
        <v>98051355490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FONTECHA SANCHEZ</v>
      </c>
      <c r="B18" s="52" t="str">
        <f>'PEGAR AQUÍ'!C17</f>
        <v>LUISA FERNANDA</v>
      </c>
      <c r="C18" s="53">
        <f>'PEGAR AQUÍ'!D17</f>
        <v>1116801336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INES DELGADO</v>
      </c>
      <c r="B19" s="52" t="str">
        <f>'PEGAR AQUÍ'!C18</f>
        <v>BRYAN YESID</v>
      </c>
      <c r="C19" s="53">
        <f>'PEGAR AQUÍ'!D18</f>
        <v>1113670592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 xml:space="preserve">MEJIA ACACIO </v>
      </c>
      <c r="B20" s="52" t="str">
        <f>'PEGAR AQUÍ'!C19</f>
        <v>NINI JHOANA</v>
      </c>
      <c r="C20" s="53">
        <f>'PEGAR AQUÍ'!D19</f>
        <v>1095833732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PINILLA ACERO</v>
      </c>
      <c r="B21" s="52" t="str">
        <f>'PEGAR AQUÍ'!C20</f>
        <v>HEBERTH ALEXIS</v>
      </c>
      <c r="C21" s="53">
        <f>'PEGAR AQUÍ'!D20</f>
        <v>1098703500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RAMIREZ RODRIGUEZ</v>
      </c>
      <c r="B22" s="52" t="str">
        <f>'PEGAR AQUÍ'!C21</f>
        <v>MIGUEL ANGEL</v>
      </c>
      <c r="C22" s="53">
        <f>'PEGAR AQUÍ'!D21</f>
        <v>1098755163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RIVERA CORREA</v>
      </c>
      <c r="B23" s="52" t="str">
        <f>'PEGAR AQUÍ'!C22</f>
        <v>JEYSON GONZALO</v>
      </c>
      <c r="C23" s="53">
        <f>'PEGAR AQUÍ'!D22</f>
        <v>1098762315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RIVERO GARCIA</v>
      </c>
      <c r="B24" s="52" t="str">
        <f>'PEGAR AQUÍ'!C23</f>
        <v>MAYCOL ESTEFANO</v>
      </c>
      <c r="C24" s="53">
        <f>'PEGAR AQUÍ'!D23</f>
        <v>1102378555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SANCHEZ</v>
      </c>
      <c r="B25" s="52" t="str">
        <f>'PEGAR AQUÍ'!C24</f>
        <v>JENNIFER</v>
      </c>
      <c r="C25" s="53">
        <f>'PEGAR AQUÍ'!D24</f>
        <v>1095930732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VELANDIA LOPEZ</v>
      </c>
      <c r="B26" s="52" t="str">
        <f>'PEGAR AQUÍ'!C25</f>
        <v>WILMAN HERMAN</v>
      </c>
      <c r="C26" s="53">
        <f>'PEGAR AQUÍ'!D25</f>
        <v>1026283129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VELASCO MENJURA</v>
      </c>
      <c r="B27" s="52" t="str">
        <f>'PEGAR AQUÍ'!C26</f>
        <v>DANIEL CAMILO</v>
      </c>
      <c r="C27" s="53">
        <f>'PEGAR AQUÍ'!D26</f>
        <v>98061657169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VIADERO SANDOVAL</v>
      </c>
      <c r="B28" s="52" t="str">
        <f>'PEGAR AQUÍ'!C27</f>
        <v>EDMER ENRIQUE</v>
      </c>
      <c r="C28" s="53">
        <f>'PEGAR AQUÍ'!D27</f>
        <v>1104124734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GONZALEZ MANRIQUE</v>
      </c>
      <c r="B29" s="52" t="str">
        <f>'PEGAR AQUÍ'!C28</f>
        <v>JUAN PABLO</v>
      </c>
      <c r="C29" s="53">
        <f>'PEGAR AQUÍ'!D28</f>
        <v>1019008144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>
        <f>'PEGAR AQUÍ'!B29</f>
        <v>0</v>
      </c>
      <c r="B30" s="52">
        <f>'PEGAR AQUÍ'!C29</f>
        <v>0</v>
      </c>
      <c r="C30" s="53">
        <f>'PEGAR AQUÍ'!D29</f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>
        <f>'PEGAR AQUÍ'!B30</f>
        <v>0</v>
      </c>
      <c r="B31" s="52">
        <f>'PEGAR AQUÍ'!C30</f>
        <v>0</v>
      </c>
      <c r="C31" s="53">
        <f>'PEGAR AQUÍ'!D30</f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>
        <f>'PEGAR AQUÍ'!B31</f>
        <v>0</v>
      </c>
      <c r="B32" s="52">
        <f>'PEGAR AQUÍ'!C31</f>
        <v>0</v>
      </c>
      <c r="C32" s="53">
        <f>'PEGAR AQUÍ'!D31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>
        <f>'PEGAR AQUÍ'!B32</f>
        <v>0</v>
      </c>
      <c r="B33" s="52">
        <f>'PEGAR AQUÍ'!C32</f>
        <v>0</v>
      </c>
      <c r="C33" s="53">
        <f>'PEGAR AQUÍ'!D32</f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>
        <f>'PEGAR AQUÍ'!B33</f>
        <v>0</v>
      </c>
      <c r="B34" s="52">
        <f>'PEGAR AQUÍ'!C33</f>
        <v>0</v>
      </c>
      <c r="C34" s="53">
        <f>'PEGAR AQUÍ'!D33</f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>
        <f>'PEGAR AQUÍ'!B34</f>
        <v>0</v>
      </c>
      <c r="B35" s="52">
        <f>'PEGAR AQUÍ'!C34</f>
        <v>0</v>
      </c>
      <c r="C35" s="53">
        <f>'PEGAR AQUÍ'!D34</f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>
        <f>'PEGAR AQUÍ'!B35</f>
        <v>0</v>
      </c>
      <c r="B36" s="52">
        <f>'PEGAR AQUÍ'!C35</f>
        <v>0</v>
      </c>
      <c r="C36" s="53">
        <f>'PEGAR AQUÍ'!D35</f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>
        <f>'PEGAR AQUÍ'!B36</f>
        <v>0</v>
      </c>
      <c r="B37" s="52">
        <f>'PEGAR AQUÍ'!C36</f>
        <v>0</v>
      </c>
      <c r="C37" s="53">
        <f>'PEGAR AQUÍ'!D36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>
        <f>'PEGAR AQUÍ'!B37</f>
        <v>0</v>
      </c>
      <c r="B38" s="52">
        <f>'PEGAR AQUÍ'!C37</f>
        <v>0</v>
      </c>
      <c r="C38" s="53">
        <f>'PEGAR AQUÍ'!D37</f>
        <v>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>
        <f>'PEGAR AQUÍ'!B38</f>
        <v>0</v>
      </c>
      <c r="B39" s="52">
        <f>'PEGAR AQUÍ'!C38</f>
        <v>0</v>
      </c>
      <c r="C39" s="53">
        <f>'PEGAR AQUÍ'!D38</f>
        <v>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>
        <f>'PEGAR AQUÍ'!B39</f>
        <v>0</v>
      </c>
      <c r="B40" s="52">
        <f>'PEGAR AQUÍ'!C39</f>
        <v>0</v>
      </c>
      <c r="C40" s="53">
        <f>'PEGAR AQUÍ'!D39</f>
        <v>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>
        <f>'PEGAR AQUÍ'!B40</f>
        <v>0</v>
      </c>
      <c r="B41" s="52">
        <f>'PEGAR AQUÍ'!C40</f>
        <v>0</v>
      </c>
      <c r="C41" s="53">
        <f>'PEGAR AQUÍ'!D40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>
        <f>'PEGAR AQUÍ'!B41</f>
        <v>0</v>
      </c>
      <c r="B42" s="52">
        <f>'PEGAR AQUÍ'!C41</f>
        <v>0</v>
      </c>
      <c r="C42" s="53">
        <f>'PEGAR AQUÍ'!D41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>
        <f>'PEGAR AQUÍ'!B42</f>
        <v>0</v>
      </c>
      <c r="B43" s="52">
        <f>'PEGAR AQUÍ'!C42</f>
        <v>0</v>
      </c>
      <c r="C43" s="53">
        <f>'PEGAR AQUÍ'!D42</f>
        <v>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>
        <f>'PEGAR AQUÍ'!B43</f>
        <v>0</v>
      </c>
      <c r="B44" s="52">
        <f>'PEGAR AQUÍ'!C43</f>
        <v>0</v>
      </c>
      <c r="C44" s="53">
        <f>'PEGAR AQUÍ'!D43</f>
        <v>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>
        <f>'PEGAR AQUÍ'!B44</f>
        <v>0</v>
      </c>
      <c r="B45" s="52">
        <f>'PEGAR AQUÍ'!C44</f>
        <v>0</v>
      </c>
      <c r="C45" s="53">
        <f>'PEGAR AQUÍ'!D44</f>
        <v>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>
        <f>'PEGAR AQUÍ'!B45</f>
        <v>0</v>
      </c>
      <c r="B46" s="52">
        <f>'PEGAR AQUÍ'!C45</f>
        <v>0</v>
      </c>
      <c r="C46" s="53">
        <f>'PEGAR AQUÍ'!D45</f>
        <v>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>
        <f>'PEGAR AQUÍ'!B46</f>
        <v>0</v>
      </c>
      <c r="B47" s="52">
        <f>'PEGAR AQUÍ'!C46</f>
        <v>0</v>
      </c>
      <c r="C47" s="53">
        <f>'PEGAR AQUÍ'!D46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>
        <f>'PEGAR AQUÍ'!B47</f>
        <v>0</v>
      </c>
      <c r="B48" s="52">
        <f>'PEGAR AQUÍ'!C47</f>
        <v>0</v>
      </c>
      <c r="C48" s="53">
        <f>'PEGAR AQUÍ'!D47</f>
        <v>0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>
        <f>'PEGAR AQUÍ'!B48</f>
        <v>0</v>
      </c>
      <c r="B49" s="52">
        <f>'PEGAR AQUÍ'!C48</f>
        <v>0</v>
      </c>
      <c r="C49" s="53">
        <f>'PEGAR AQUÍ'!D48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>
        <f>'PEGAR AQUÍ'!B49</f>
        <v>0</v>
      </c>
      <c r="B50" s="52">
        <f>'PEGAR AQUÍ'!C49</f>
        <v>0</v>
      </c>
      <c r="C50" s="53">
        <f>'PEGAR AQUÍ'!D49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>
        <f>'PEGAR AQUÍ'!B50</f>
        <v>0</v>
      </c>
      <c r="B51" s="52">
        <f>'PEGAR AQUÍ'!C50</f>
        <v>0</v>
      </c>
      <c r="C51" s="53">
        <f>'PEGAR AQUÍ'!D50</f>
        <v>0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>
        <f>'PEGAR AQUÍ'!B51</f>
        <v>0</v>
      </c>
      <c r="B52" s="52">
        <f>'PEGAR AQUÍ'!C51</f>
        <v>0</v>
      </c>
      <c r="C52" s="53">
        <f>'PEGAR AQUÍ'!D51</f>
        <v>0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>
        <f>'PEGAR AQUÍ'!B52</f>
        <v>0</v>
      </c>
      <c r="B53" s="52">
        <f>'PEGAR AQUÍ'!C52</f>
        <v>0</v>
      </c>
      <c r="C53" s="53">
        <f>'PEGAR AQUÍ'!D52</f>
        <v>0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52" t="s">
        <v>34</v>
      </c>
      <c r="B54" s="154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6"/>
    </row>
    <row r="55" spans="1:19" x14ac:dyDescent="0.25">
      <c r="A55" s="153"/>
      <c r="B55" s="157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58"/>
    </row>
    <row r="56" spans="1:19" ht="22.5" customHeight="1" x14ac:dyDescent="0.25">
      <c r="A56" s="40" t="s">
        <v>45</v>
      </c>
      <c r="B56" s="40"/>
      <c r="C56" s="54"/>
      <c r="D56" s="40"/>
      <c r="E56" s="40"/>
      <c r="F56" s="40"/>
      <c r="G56" s="40"/>
      <c r="H56" s="40"/>
      <c r="I56" s="159" t="s">
        <v>46</v>
      </c>
      <c r="J56" s="146"/>
      <c r="K56" s="146"/>
      <c r="L56" s="146"/>
      <c r="M56" s="146"/>
      <c r="N56" s="146"/>
      <c r="O56" s="146"/>
      <c r="P56" s="146"/>
      <c r="Q56" s="146"/>
      <c r="R56" s="146"/>
      <c r="S56" s="147"/>
    </row>
    <row r="59" spans="1:19" s="30" customFormat="1" ht="26.25" x14ac:dyDescent="0.25">
      <c r="A59" s="34" t="s">
        <v>47</v>
      </c>
      <c r="B59" s="30" t="s">
        <v>48</v>
      </c>
      <c r="C59" s="1"/>
    </row>
    <row r="60" spans="1:19" s="30" customFormat="1" ht="26.25" x14ac:dyDescent="0.25">
      <c r="A60" s="35" t="s">
        <v>49</v>
      </c>
      <c r="B60" s="41" t="s">
        <v>50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76" t="s">
        <v>14</v>
      </c>
      <c r="C1" s="176"/>
      <c r="D1" s="176"/>
      <c r="E1" s="176"/>
      <c r="F1" s="176"/>
      <c r="G1" s="176"/>
      <c r="H1" s="91" t="s">
        <v>15</v>
      </c>
      <c r="I1" s="20"/>
    </row>
    <row r="2" spans="1:9" ht="15" customHeight="1" x14ac:dyDescent="0.25">
      <c r="A2" s="69" t="s">
        <v>16</v>
      </c>
      <c r="B2" s="177" t="s">
        <v>17</v>
      </c>
      <c r="C2" s="177"/>
      <c r="D2" s="177"/>
      <c r="E2" s="177"/>
      <c r="F2" s="177"/>
      <c r="G2" s="177"/>
      <c r="H2" s="91" t="s">
        <v>18</v>
      </c>
      <c r="I2" s="21"/>
    </row>
    <row r="4" spans="1:9" x14ac:dyDescent="0.25">
      <c r="A4" s="164" t="s">
        <v>19</v>
      </c>
      <c r="B4" s="165"/>
      <c r="C4" s="22" t="s">
        <v>20</v>
      </c>
      <c r="D4" s="22"/>
      <c r="E4" s="23"/>
      <c r="F4" s="58" t="s">
        <v>21</v>
      </c>
      <c r="G4" s="24"/>
      <c r="H4" s="92"/>
    </row>
    <row r="5" spans="1:9" x14ac:dyDescent="0.25">
      <c r="A5" s="166"/>
      <c r="B5" s="167"/>
      <c r="C5" s="170"/>
      <c r="D5" s="170"/>
      <c r="E5" s="171"/>
      <c r="F5" s="59" t="s">
        <v>22</v>
      </c>
      <c r="G5" s="25"/>
      <c r="H5" s="93"/>
    </row>
    <row r="6" spans="1:9" x14ac:dyDescent="0.25">
      <c r="A6" s="164" t="s">
        <v>23</v>
      </c>
      <c r="B6" s="165"/>
      <c r="C6" s="172" t="s">
        <v>24</v>
      </c>
      <c r="D6" s="174">
        <v>134025</v>
      </c>
      <c r="E6" s="26" t="s">
        <v>25</v>
      </c>
      <c r="F6" s="66"/>
      <c r="G6" s="64" t="s">
        <v>26</v>
      </c>
      <c r="H6" s="94"/>
    </row>
    <row r="7" spans="1:9" x14ac:dyDescent="0.25">
      <c r="A7" s="166"/>
      <c r="B7" s="167"/>
      <c r="C7" s="173"/>
      <c r="D7" s="175"/>
      <c r="E7" s="27"/>
      <c r="F7" s="67"/>
      <c r="G7" s="65"/>
      <c r="H7" s="95"/>
    </row>
    <row r="8" spans="1:9" x14ac:dyDescent="0.25">
      <c r="A8" s="162" t="s">
        <v>41</v>
      </c>
      <c r="B8" s="162" t="s">
        <v>42</v>
      </c>
      <c r="C8" s="178" t="s">
        <v>27</v>
      </c>
      <c r="D8" s="180" t="s">
        <v>28</v>
      </c>
      <c r="E8" s="181"/>
      <c r="F8" s="182" t="s">
        <v>29</v>
      </c>
      <c r="G8" s="184" t="s">
        <v>30</v>
      </c>
      <c r="H8" s="168" t="s">
        <v>31</v>
      </c>
    </row>
    <row r="9" spans="1:9" ht="24" customHeight="1" x14ac:dyDescent="0.25">
      <c r="A9" s="163"/>
      <c r="B9" s="163"/>
      <c r="C9" s="179"/>
      <c r="D9" s="55" t="s">
        <v>32</v>
      </c>
      <c r="E9" s="55" t="s">
        <v>33</v>
      </c>
      <c r="F9" s="183"/>
      <c r="G9" s="179"/>
      <c r="H9" s="169"/>
    </row>
    <row r="10" spans="1:9" s="57" customFormat="1" ht="18.75" customHeight="1" x14ac:dyDescent="0.25">
      <c r="A10" s="86" t="str">
        <f>'PEGAR AQUÍ'!B9</f>
        <v>ALDANA GOMEZ</v>
      </c>
      <c r="B10" s="85" t="str">
        <f>'PEGAR AQUÍ'!C9</f>
        <v>JONATHAN ANDRES</v>
      </c>
      <c r="C10" s="28">
        <f>'PEGAR AQUÍ'!D9</f>
        <v>1098803131</v>
      </c>
      <c r="D10" s="55" t="str">
        <f>'PEGAR AQUÍ'!K9</f>
        <v>LQ-00231709</v>
      </c>
      <c r="E10" s="56"/>
      <c r="F10" s="60" t="str">
        <f>RIGHT('PEGAR AQUÍ'!J9,LEN('PEGAR AQUÍ'!J9)-22)</f>
        <v>CUITOS ELECTRICOS I - 4 CRÉDITOS - 4 HORAS SEMANALES</v>
      </c>
      <c r="G10" s="28"/>
      <c r="H10" s="90" t="e">
        <f>D6-F10</f>
        <v>#VALUE!</v>
      </c>
    </row>
    <row r="11" spans="1:9" s="57" customFormat="1" ht="18.75" customHeight="1" x14ac:dyDescent="0.25">
      <c r="A11" s="86" t="str">
        <f>'PEGAR AQUÍ'!B10</f>
        <v>ALMEIDA PAEZ</v>
      </c>
      <c r="B11" s="85" t="str">
        <f>'PEGAR AQUÍ'!C10</f>
        <v xml:space="preserve">PAOLA ANDREA </v>
      </c>
      <c r="C11" s="108">
        <f>'PEGAR AQUÍ'!D10</f>
        <v>1098789597</v>
      </c>
      <c r="D11" s="55" t="str">
        <f>'PEGAR AQUÍ'!K10</f>
        <v>LQ-00230944</v>
      </c>
      <c r="E11" s="56"/>
      <c r="F11" s="109" t="str">
        <f>RIGHT('PEGAR AQUÍ'!J10,LEN('PEGAR AQUÍ'!J10)-22)</f>
        <v>CUITOS ELECTRICOS I - 4 CRÉDITOS - 4 HORAS SEMANALES</v>
      </c>
      <c r="G11" s="28"/>
      <c r="H11" s="90" t="e">
        <f>D6-F11</f>
        <v>#VALUE!</v>
      </c>
    </row>
    <row r="12" spans="1:9" s="57" customFormat="1" ht="18.75" customHeight="1" x14ac:dyDescent="0.25">
      <c r="A12" s="86" t="str">
        <f>'PEGAR AQUÍ'!B11</f>
        <v>CALA GOMEZ</v>
      </c>
      <c r="B12" s="85" t="str">
        <f>'PEGAR AQUÍ'!C11</f>
        <v>DEIBY</v>
      </c>
      <c r="C12" s="108">
        <f>'PEGAR AQUÍ'!D11</f>
        <v>1095937397</v>
      </c>
      <c r="D12" s="55" t="str">
        <f>'PEGAR AQUÍ'!K11</f>
        <v>LQ-00216438</v>
      </c>
      <c r="E12" s="56"/>
      <c r="F12" s="109" t="str">
        <f>RIGHT('PEGAR AQUÍ'!J11,LEN('PEGAR AQUÍ'!J11)-22)</f>
        <v>CUITOS ELECTRICOS I - 4 CRÉDITOS - 4 HORAS SEMANALES</v>
      </c>
      <c r="G12" s="28"/>
      <c r="H12" s="90" t="e">
        <f>D6-F12</f>
        <v>#VALUE!</v>
      </c>
    </row>
    <row r="13" spans="1:9" s="57" customFormat="1" ht="18.75" customHeight="1" x14ac:dyDescent="0.25">
      <c r="A13" s="86" t="str">
        <f>'PEGAR AQUÍ'!B12</f>
        <v>CAMACHO VALERO</v>
      </c>
      <c r="B13" s="85" t="str">
        <f>'PEGAR AQUÍ'!C12</f>
        <v>ALVARO JAVIER</v>
      </c>
      <c r="C13" s="108">
        <f>'PEGAR AQUÍ'!D12</f>
        <v>109880218</v>
      </c>
      <c r="D13" s="55" t="str">
        <f>'PEGAR AQUÍ'!K12</f>
        <v>LQ-00223901</v>
      </c>
      <c r="E13" s="56"/>
      <c r="F13" s="109" t="str">
        <f>RIGHT('PEGAR AQUÍ'!J12,LEN('PEGAR AQUÍ'!J12)-22)</f>
        <v>CUITOS ELECTRICOS I - 4 CRÉDITOS - 4 HORAS SEMANALES</v>
      </c>
      <c r="G13" s="28"/>
      <c r="H13" s="90" t="e">
        <f>D6-F13</f>
        <v>#VALUE!</v>
      </c>
    </row>
    <row r="14" spans="1:9" s="57" customFormat="1" ht="18.75" customHeight="1" x14ac:dyDescent="0.25">
      <c r="A14" s="86" t="str">
        <f>'PEGAR AQUÍ'!B13</f>
        <v>CARDENAS VEGA</v>
      </c>
      <c r="B14" s="85" t="str">
        <f>'PEGAR AQUÍ'!C13</f>
        <v>JOSE</v>
      </c>
      <c r="C14" s="108">
        <f>'PEGAR AQUÍ'!D13</f>
        <v>1095833287</v>
      </c>
      <c r="D14" s="55" t="str">
        <f>'PEGAR AQUÍ'!K13</f>
        <v>LQ-00230145</v>
      </c>
      <c r="E14" s="56"/>
      <c r="F14" s="109" t="str">
        <f>RIGHT('PEGAR AQUÍ'!J13,LEN('PEGAR AQUÍ'!J13)-22)</f>
        <v>CUITOS ELECTRICOS I - 4 CRÉDITOS - 4 HORAS SEMANALES</v>
      </c>
      <c r="G14" s="28"/>
      <c r="H14" s="90" t="e">
        <f>D6-F14</f>
        <v>#VALUE!</v>
      </c>
    </row>
    <row r="15" spans="1:9" s="57" customFormat="1" ht="18.75" customHeight="1" x14ac:dyDescent="0.25">
      <c r="A15" s="86" t="str">
        <f>'PEGAR AQUÍ'!B14</f>
        <v>CASTILLA MORENO</v>
      </c>
      <c r="B15" s="85" t="str">
        <f>'PEGAR AQUÍ'!C14</f>
        <v>MAIQUI ESNEIDER</v>
      </c>
      <c r="C15" s="108">
        <f>'PEGAR AQUÍ'!D14</f>
        <v>96120304965</v>
      </c>
      <c r="D15" s="55" t="str">
        <f>'PEGAR AQUÍ'!K14</f>
        <v>LQ-0300232339</v>
      </c>
      <c r="E15" s="56"/>
      <c r="F15" s="109" t="str">
        <f>RIGHT('PEGAR AQUÍ'!J14,LEN('PEGAR AQUÍ'!J14)-22)</f>
        <v>CUITOS ELECTRICOS I - 4 CRÉDITOS - 4 HORAS SEMANALES</v>
      </c>
      <c r="G15" s="28"/>
      <c r="H15" s="90" t="e">
        <f>D6-F15</f>
        <v>#VALUE!</v>
      </c>
    </row>
    <row r="16" spans="1:9" s="57" customFormat="1" ht="18.75" customHeight="1" x14ac:dyDescent="0.25">
      <c r="A16" s="86" t="str">
        <f>'PEGAR AQUÍ'!B15</f>
        <v>CASTRO MELENDEZ</v>
      </c>
      <c r="B16" s="85" t="str">
        <f>'PEGAR AQUÍ'!C15</f>
        <v>MYLLER ONASSIS</v>
      </c>
      <c r="C16" s="108">
        <f>'PEGAR AQUÍ'!D15</f>
        <v>1098788342</v>
      </c>
      <c r="D16" s="55" t="str">
        <f>'PEGAR AQUÍ'!K15</f>
        <v>LQ-00228124</v>
      </c>
      <c r="E16" s="56"/>
      <c r="F16" s="109" t="str">
        <f>RIGHT('PEGAR AQUÍ'!J15,LEN('PEGAR AQUÍ'!J15)-22)</f>
        <v>CUITOS ELECTRICOS I - 4 CRÉDITOS - 4 HORAS SEMANALES</v>
      </c>
      <c r="G16" s="28"/>
      <c r="H16" s="90" t="e">
        <f>D6-F16</f>
        <v>#VALUE!</v>
      </c>
    </row>
    <row r="17" spans="1:8" s="57" customFormat="1" ht="18.75" customHeight="1" x14ac:dyDescent="0.25">
      <c r="A17" s="86" t="str">
        <f>'PEGAR AQUÍ'!B16</f>
        <v>CUADROS BAUTISTA</v>
      </c>
      <c r="B17" s="85" t="str">
        <f>'PEGAR AQUÍ'!C16</f>
        <v xml:space="preserve">MARGGY LIZBETH </v>
      </c>
      <c r="C17" s="108">
        <f>'PEGAR AQUÍ'!D16</f>
        <v>98051355490</v>
      </c>
      <c r="D17" s="55" t="str">
        <f>'PEGAR AQUÍ'!K16</f>
        <v>LQ-00230602</v>
      </c>
      <c r="E17" s="56"/>
      <c r="F17" s="109" t="str">
        <f>RIGHT('PEGAR AQUÍ'!J16,LEN('PEGAR AQUÍ'!J16)-22)</f>
        <v>CUITOS ELECTRICOS I - 4 CRÉDITOS - 4 HORAS SEMANALES</v>
      </c>
      <c r="G17" s="28"/>
      <c r="H17" s="90" t="e">
        <f>D6-F17</f>
        <v>#VALUE!</v>
      </c>
    </row>
    <row r="18" spans="1:8" s="57" customFormat="1" ht="18.75" customHeight="1" x14ac:dyDescent="0.25">
      <c r="A18" s="86" t="str">
        <f>'PEGAR AQUÍ'!B17</f>
        <v>FONTECHA SANCHEZ</v>
      </c>
      <c r="B18" s="85" t="str">
        <f>'PEGAR AQUÍ'!C17</f>
        <v>LUISA FERNANDA</v>
      </c>
      <c r="C18" s="108">
        <f>'PEGAR AQUÍ'!D17</f>
        <v>1116801336</v>
      </c>
      <c r="D18" s="55" t="str">
        <f>'PEGAR AQUÍ'!K17</f>
        <v>LQ-00231214</v>
      </c>
      <c r="E18" s="56"/>
      <c r="F18" s="109" t="str">
        <f>RIGHT('PEGAR AQUÍ'!J17,LEN('PEGAR AQUÍ'!J17)-22)</f>
        <v>CUITOS ELECTRICOS I - 4 CRÉDITOS - 4 HORAS SEMANALES</v>
      </c>
      <c r="G18" s="28"/>
      <c r="H18" s="90" t="e">
        <f>D6-F18</f>
        <v>#VALUE!</v>
      </c>
    </row>
    <row r="19" spans="1:8" s="57" customFormat="1" ht="18.75" customHeight="1" x14ac:dyDescent="0.25">
      <c r="A19" s="86" t="str">
        <f>'PEGAR AQUÍ'!B18</f>
        <v>INES DELGADO</v>
      </c>
      <c r="B19" s="85" t="str">
        <f>'PEGAR AQUÍ'!C18</f>
        <v>BRYAN YESID</v>
      </c>
      <c r="C19" s="108">
        <f>'PEGAR AQUÍ'!D18</f>
        <v>1113670592</v>
      </c>
      <c r="D19" s="55" t="str">
        <f>'PEGAR AQUÍ'!K18</f>
        <v>LQ-00224105</v>
      </c>
      <c r="E19" s="56"/>
      <c r="F19" s="109" t="str">
        <f>RIGHT('PEGAR AQUÍ'!J18,LEN('PEGAR AQUÍ'!J18)-22)</f>
        <v>CUITOS ELECTRICOS I - 4 CRÉDITOS - 4 HORAS SEMANALES</v>
      </c>
      <c r="G19" s="28"/>
      <c r="H19" s="90" t="e">
        <f>D6-F19</f>
        <v>#VALUE!</v>
      </c>
    </row>
    <row r="20" spans="1:8" s="57" customFormat="1" ht="18.75" customHeight="1" x14ac:dyDescent="0.25">
      <c r="A20" s="86" t="str">
        <f>'PEGAR AQUÍ'!B19</f>
        <v xml:space="preserve">MEJIA ACACIO </v>
      </c>
      <c r="B20" s="85" t="str">
        <f>'PEGAR AQUÍ'!C19</f>
        <v>NINI JHOANA</v>
      </c>
      <c r="C20" s="108">
        <f>'PEGAR AQUÍ'!D19</f>
        <v>1095833732</v>
      </c>
      <c r="D20" s="55" t="str">
        <f>'PEGAR AQUÍ'!K19</f>
        <v>LQ-00231947</v>
      </c>
      <c r="E20" s="56"/>
      <c r="F20" s="109" t="str">
        <f>RIGHT('PEGAR AQUÍ'!J19,LEN('PEGAR AQUÍ'!J19)-22)</f>
        <v>CUITOS ELECTRICOS I - 4 CRÉDITOS - 4 HORAS SEMANALES</v>
      </c>
      <c r="G20" s="28"/>
      <c r="H20" s="90" t="e">
        <f>D6-F20</f>
        <v>#VALUE!</v>
      </c>
    </row>
    <row r="21" spans="1:8" s="57" customFormat="1" ht="18.75" customHeight="1" x14ac:dyDescent="0.25">
      <c r="A21" s="86" t="str">
        <f>'PEGAR AQUÍ'!B20</f>
        <v>PINILLA ACERO</v>
      </c>
      <c r="B21" s="85" t="str">
        <f>'PEGAR AQUÍ'!C20</f>
        <v>HEBERTH ALEXIS</v>
      </c>
      <c r="C21" s="108">
        <f>'PEGAR AQUÍ'!D20</f>
        <v>1098703500</v>
      </c>
      <c r="D21" s="55" t="str">
        <f>'PEGAR AQUÍ'!K20</f>
        <v>LQ-00217591</v>
      </c>
      <c r="E21" s="56"/>
      <c r="F21" s="109" t="str">
        <f>RIGHT('PEGAR AQUÍ'!J20,LEN('PEGAR AQUÍ'!J20)-22)</f>
        <v>CUITOS ELECTRICOS I - 4 CRÉDITOS - 4 HORAS SEMANALES</v>
      </c>
      <c r="G21" s="28"/>
      <c r="H21" s="90" t="e">
        <f>D6-F21</f>
        <v>#VALUE!</v>
      </c>
    </row>
    <row r="22" spans="1:8" s="57" customFormat="1" ht="18.75" customHeight="1" x14ac:dyDescent="0.25">
      <c r="A22" s="86" t="str">
        <f>'PEGAR AQUÍ'!B21</f>
        <v>RAMIREZ RODRIGUEZ</v>
      </c>
      <c r="B22" s="85" t="str">
        <f>'PEGAR AQUÍ'!C21</f>
        <v>MIGUEL ANGEL</v>
      </c>
      <c r="C22" s="108">
        <f>'PEGAR AQUÍ'!D21</f>
        <v>1098755163</v>
      </c>
      <c r="D22" s="55" t="str">
        <f>'PEGAR AQUÍ'!K21</f>
        <v>LQ-00229919</v>
      </c>
      <c r="E22" s="56"/>
      <c r="F22" s="109" t="str">
        <f>RIGHT('PEGAR AQUÍ'!J21,LEN('PEGAR AQUÍ'!J21)-22)</f>
        <v>CUITOS ELECTRICOS I - 4 CRÉDITOS - 4 HORAS SEMANALES</v>
      </c>
      <c r="G22" s="28"/>
      <c r="H22" s="90" t="e">
        <f>D6-F22</f>
        <v>#VALUE!</v>
      </c>
    </row>
    <row r="23" spans="1:8" s="57" customFormat="1" ht="18.75" customHeight="1" x14ac:dyDescent="0.25">
      <c r="A23" s="86" t="str">
        <f>'PEGAR AQUÍ'!B22</f>
        <v>RIVERA CORREA</v>
      </c>
      <c r="B23" s="85" t="str">
        <f>'PEGAR AQUÍ'!C22</f>
        <v>JEYSON GONZALO</v>
      </c>
      <c r="C23" s="108">
        <f>'PEGAR AQUÍ'!D22</f>
        <v>1098762315</v>
      </c>
      <c r="D23" s="55" t="str">
        <f>'PEGAR AQUÍ'!K22</f>
        <v>LQ-00233547</v>
      </c>
      <c r="E23" s="56"/>
      <c r="F23" s="109" t="str">
        <f>RIGHT('PEGAR AQUÍ'!J22,LEN('PEGAR AQUÍ'!J22)-22)</f>
        <v>CUITOS ELECTRICOS I - 4 CRÉDITOS - 4 HORAS SEMANALES</v>
      </c>
      <c r="G23" s="28"/>
      <c r="H23" s="90" t="e">
        <f>D6-F23</f>
        <v>#VALUE!</v>
      </c>
    </row>
    <row r="24" spans="1:8" s="57" customFormat="1" ht="18.75" customHeight="1" x14ac:dyDescent="0.25">
      <c r="A24" s="86" t="str">
        <f>'PEGAR AQUÍ'!B23</f>
        <v>RIVERO GARCIA</v>
      </c>
      <c r="B24" s="85" t="str">
        <f>'PEGAR AQUÍ'!C23</f>
        <v>MAYCOL ESTEFANO</v>
      </c>
      <c r="C24" s="108">
        <f>'PEGAR AQUÍ'!D23</f>
        <v>1102378555</v>
      </c>
      <c r="D24" s="55" t="str">
        <f>'PEGAR AQUÍ'!K23</f>
        <v>LQ-00230807</v>
      </c>
      <c r="E24" s="56"/>
      <c r="F24" s="109" t="str">
        <f>RIGHT('PEGAR AQUÍ'!J23,LEN('PEGAR AQUÍ'!J23)-22)</f>
        <v>CUITOS ELECTRICOS I - 4 CRÉDITOS - 4 HORAS SEMANALES</v>
      </c>
      <c r="G24" s="28"/>
      <c r="H24" s="90" t="e">
        <f>D6-F24</f>
        <v>#VALUE!</v>
      </c>
    </row>
    <row r="25" spans="1:8" s="57" customFormat="1" ht="18.75" customHeight="1" x14ac:dyDescent="0.25">
      <c r="A25" s="86" t="str">
        <f>'PEGAR AQUÍ'!B24</f>
        <v>SANCHEZ</v>
      </c>
      <c r="B25" s="85" t="str">
        <f>'PEGAR AQUÍ'!C24</f>
        <v>JENNIFER</v>
      </c>
      <c r="C25" s="108">
        <f>'PEGAR AQUÍ'!D24</f>
        <v>1095930732</v>
      </c>
      <c r="D25" s="55" t="str">
        <f>'PEGAR AQUÍ'!K24</f>
        <v>LQ-00219034</v>
      </c>
      <c r="E25" s="56"/>
      <c r="F25" s="109" t="str">
        <f>RIGHT('PEGAR AQUÍ'!J24,LEN('PEGAR AQUÍ'!J24)-22)</f>
        <v>CUITOS ELECTRICOS I - 4 CRÉDITOS - 4 HORAS SEMANALES</v>
      </c>
      <c r="G25" s="28"/>
      <c r="H25" s="90" t="e">
        <f>D6-F25</f>
        <v>#VALUE!</v>
      </c>
    </row>
    <row r="26" spans="1:8" s="57" customFormat="1" ht="18.75" customHeight="1" x14ac:dyDescent="0.25">
      <c r="A26" s="86" t="str">
        <f>'PEGAR AQUÍ'!B25</f>
        <v>VELANDIA LOPEZ</v>
      </c>
      <c r="B26" s="85" t="str">
        <f>'PEGAR AQUÍ'!C25</f>
        <v>WILMAN HERMAN</v>
      </c>
      <c r="C26" s="108">
        <f>'PEGAR AQUÍ'!D25</f>
        <v>1026283129</v>
      </c>
      <c r="D26" s="55" t="str">
        <f>'PEGAR AQUÍ'!K25</f>
        <v>LQ-00229290</v>
      </c>
      <c r="E26" s="56"/>
      <c r="F26" s="109" t="str">
        <f>RIGHT('PEGAR AQUÍ'!J25,LEN('PEGAR AQUÍ'!J25)-22)</f>
        <v>CUITOS ELECTRICOS I - 4 CRÉDITOS - 4 HORAS SEMANALES</v>
      </c>
      <c r="G26" s="28"/>
      <c r="H26" s="90" t="e">
        <f>D6-F26</f>
        <v>#VALUE!</v>
      </c>
    </row>
    <row r="27" spans="1:8" s="57" customFormat="1" ht="18.75" customHeight="1" x14ac:dyDescent="0.25">
      <c r="A27" s="86" t="str">
        <f>'PEGAR AQUÍ'!B26</f>
        <v>VELASCO MENJURA</v>
      </c>
      <c r="B27" s="85" t="str">
        <f>'PEGAR AQUÍ'!C26</f>
        <v>DANIEL CAMILO</v>
      </c>
      <c r="C27" s="108">
        <f>'PEGAR AQUÍ'!D26</f>
        <v>98061657169</v>
      </c>
      <c r="D27" s="55" t="str">
        <f>'PEGAR AQUÍ'!K26</f>
        <v>LQ-00217986</v>
      </c>
      <c r="E27" s="56"/>
      <c r="F27" s="109" t="str">
        <f>RIGHT('PEGAR AQUÍ'!J26,LEN('PEGAR AQUÍ'!J26)-22)</f>
        <v>CUITOS ELECTRICOS I - 4 CRÉDITOS - 4 HORAS SEMANALES</v>
      </c>
      <c r="G27" s="28"/>
      <c r="H27" s="90" t="e">
        <f>D6-F27</f>
        <v>#VALUE!</v>
      </c>
    </row>
    <row r="28" spans="1:8" s="57" customFormat="1" ht="18.75" customHeight="1" x14ac:dyDescent="0.25">
      <c r="A28" s="86" t="str">
        <f>'PEGAR AQUÍ'!B27</f>
        <v>VIADERO SANDOVAL</v>
      </c>
      <c r="B28" s="85" t="str">
        <f>'PEGAR AQUÍ'!C27</f>
        <v>EDMER ENRIQUE</v>
      </c>
      <c r="C28" s="108">
        <f>'PEGAR AQUÍ'!D27</f>
        <v>1104124734</v>
      </c>
      <c r="D28" s="55" t="str">
        <f>'PEGAR AQUÍ'!K27</f>
        <v>LQ-00225923</v>
      </c>
      <c r="E28" s="56"/>
      <c r="F28" s="109" t="str">
        <f>RIGHT('PEGAR AQUÍ'!J27,LEN('PEGAR AQUÍ'!J27)-22)</f>
        <v>CUITOS ELECTRICOS I - 4 CRÉDITOS - 4 HORAS SEMANALES</v>
      </c>
      <c r="G28" s="28"/>
      <c r="H28" s="90" t="e">
        <f>D6-F28</f>
        <v>#VALUE!</v>
      </c>
    </row>
    <row r="29" spans="1:8" s="57" customFormat="1" ht="18.75" customHeight="1" x14ac:dyDescent="0.25">
      <c r="A29" s="86" t="str">
        <f>'PEGAR AQUÍ'!B28</f>
        <v>GONZALEZ MANRIQUE</v>
      </c>
      <c r="B29" s="85" t="str">
        <f>'PEGAR AQUÍ'!C28</f>
        <v>JUAN PABLO</v>
      </c>
      <c r="C29" s="108">
        <f>'PEGAR AQUÍ'!D28</f>
        <v>1019008144</v>
      </c>
      <c r="D29" s="55" t="str">
        <f>'PEGAR AQUÍ'!K28</f>
        <v>LQ-00232305</v>
      </c>
      <c r="E29" s="56"/>
      <c r="F29" s="109" t="str">
        <f>RIGHT('PEGAR AQUÍ'!J28,LEN('PEGAR AQUÍ'!J28)-22)</f>
        <v>CUITOS ELECTRICOS I - 4 CRÉDITOS - 4 HORAS SEMANALES</v>
      </c>
      <c r="G29" s="28"/>
      <c r="H29" s="90" t="e">
        <f>D6-F29</f>
        <v>#VALUE!</v>
      </c>
    </row>
    <row r="30" spans="1:8" s="57" customFormat="1" ht="18.75" customHeight="1" x14ac:dyDescent="0.25">
      <c r="A30" s="86">
        <f>'PEGAR AQUÍ'!B29</f>
        <v>0</v>
      </c>
      <c r="B30" s="85">
        <f>'PEGAR AQUÍ'!C29</f>
        <v>0</v>
      </c>
      <c r="C30" s="108">
        <f>'PEGAR AQUÍ'!D29</f>
        <v>0</v>
      </c>
      <c r="D30" s="55">
        <f>'PEGAR AQUÍ'!K29</f>
        <v>0</v>
      </c>
      <c r="E30" s="56"/>
      <c r="F30" s="109" t="e">
        <f>RIGHT('PEGAR AQUÍ'!J29,LEN('PEGAR AQUÍ'!J29)-22)</f>
        <v>#VALUE!</v>
      </c>
      <c r="G30" s="28"/>
      <c r="H30" s="90" t="e">
        <f>D6-F30</f>
        <v>#VALUE!</v>
      </c>
    </row>
    <row r="31" spans="1:8" s="57" customFormat="1" ht="18.75" customHeight="1" x14ac:dyDescent="0.25">
      <c r="A31" s="86">
        <f>'PEGAR AQUÍ'!B30</f>
        <v>0</v>
      </c>
      <c r="B31" s="85">
        <f>'PEGAR AQUÍ'!C30</f>
        <v>0</v>
      </c>
      <c r="C31" s="108">
        <f>'PEGAR AQUÍ'!D30</f>
        <v>0</v>
      </c>
      <c r="D31" s="55">
        <f>'PEGAR AQUÍ'!K30</f>
        <v>0</v>
      </c>
      <c r="E31" s="56"/>
      <c r="F31" s="109" t="e">
        <f>RIGHT('PEGAR AQUÍ'!J30,LEN('PEGAR AQUÍ'!J30)-22)</f>
        <v>#VALUE!</v>
      </c>
      <c r="G31" s="28"/>
      <c r="H31" s="90" t="e">
        <f>D6-F31</f>
        <v>#VALUE!</v>
      </c>
    </row>
    <row r="32" spans="1:8" s="57" customFormat="1" ht="18.75" customHeight="1" x14ac:dyDescent="0.25">
      <c r="A32" s="86">
        <f>'PEGAR AQUÍ'!B31</f>
        <v>0</v>
      </c>
      <c r="B32" s="85">
        <f>'PEGAR AQUÍ'!C31</f>
        <v>0</v>
      </c>
      <c r="C32" s="108">
        <f>'PEGAR AQUÍ'!D31</f>
        <v>0</v>
      </c>
      <c r="D32" s="55">
        <f>'PEGAR AQUÍ'!K31</f>
        <v>0</v>
      </c>
      <c r="E32" s="56"/>
      <c r="F32" s="109" t="e">
        <f>RIGHT('PEGAR AQUÍ'!J31,LEN('PEGAR AQUÍ'!J31)-22)</f>
        <v>#VALUE!</v>
      </c>
      <c r="G32" s="28"/>
      <c r="H32" s="90" t="e">
        <f>D6-F32</f>
        <v>#VALUE!</v>
      </c>
    </row>
    <row r="33" spans="1:8" s="57" customFormat="1" ht="18.75" customHeight="1" x14ac:dyDescent="0.25">
      <c r="A33" s="86">
        <f>'PEGAR AQUÍ'!B32</f>
        <v>0</v>
      </c>
      <c r="B33" s="85">
        <f>'PEGAR AQUÍ'!C32</f>
        <v>0</v>
      </c>
      <c r="C33" s="108">
        <f>'PEGAR AQUÍ'!D32</f>
        <v>0</v>
      </c>
      <c r="D33" s="55">
        <f>'PEGAR AQUÍ'!K32</f>
        <v>0</v>
      </c>
      <c r="E33" s="56"/>
      <c r="F33" s="109" t="e">
        <f>RIGHT('PEGAR AQUÍ'!J32,LEN('PEGAR AQUÍ'!J32)-22)</f>
        <v>#VALUE!</v>
      </c>
      <c r="G33" s="56"/>
      <c r="H33" s="90" t="e">
        <f>D6-F33</f>
        <v>#VALUE!</v>
      </c>
    </row>
    <row r="34" spans="1:8" s="57" customFormat="1" ht="18.75" customHeight="1" x14ac:dyDescent="0.25">
      <c r="A34" s="86">
        <f>'PEGAR AQUÍ'!B33</f>
        <v>0</v>
      </c>
      <c r="B34" s="85">
        <f>'PEGAR AQUÍ'!C33</f>
        <v>0</v>
      </c>
      <c r="C34" s="108">
        <f>'PEGAR AQUÍ'!D33</f>
        <v>0</v>
      </c>
      <c r="D34" s="55">
        <f>'PEGAR AQUÍ'!K33</f>
        <v>0</v>
      </c>
      <c r="E34" s="56"/>
      <c r="F34" s="109" t="e">
        <f>RIGHT('PEGAR AQUÍ'!J33,LEN('PEGAR AQUÍ'!J33)-22)</f>
        <v>#VALUE!</v>
      </c>
      <c r="G34" s="28"/>
      <c r="H34" s="90" t="e">
        <f>D6-F34</f>
        <v>#VALUE!</v>
      </c>
    </row>
    <row r="35" spans="1:8" s="57" customFormat="1" ht="18.75" customHeight="1" x14ac:dyDescent="0.25">
      <c r="A35" s="86">
        <f>'PEGAR AQUÍ'!B34</f>
        <v>0</v>
      </c>
      <c r="B35" s="85">
        <f>'PEGAR AQUÍ'!C34</f>
        <v>0</v>
      </c>
      <c r="C35" s="108">
        <f>'PEGAR AQUÍ'!D34</f>
        <v>0</v>
      </c>
      <c r="D35" s="55">
        <f>'PEGAR AQUÍ'!K34</f>
        <v>0</v>
      </c>
      <c r="E35" s="56"/>
      <c r="F35" s="109" t="e">
        <f>RIGHT('PEGAR AQUÍ'!J34,LEN('PEGAR AQUÍ'!J34)-22)</f>
        <v>#VALUE!</v>
      </c>
      <c r="G35" s="28"/>
      <c r="H35" s="90" t="e">
        <f>D6-F35</f>
        <v>#VALUE!</v>
      </c>
    </row>
    <row r="36" spans="1:8" s="57" customFormat="1" ht="18.75" customHeight="1" x14ac:dyDescent="0.25">
      <c r="A36" s="86">
        <f>'PEGAR AQUÍ'!B35</f>
        <v>0</v>
      </c>
      <c r="B36" s="85">
        <f>'PEGAR AQUÍ'!C35</f>
        <v>0</v>
      </c>
      <c r="C36" s="108">
        <f>'PEGAR AQUÍ'!D35</f>
        <v>0</v>
      </c>
      <c r="D36" s="55">
        <f>'PEGAR AQUÍ'!K35</f>
        <v>0</v>
      </c>
      <c r="E36" s="56"/>
      <c r="F36" s="109" t="e">
        <f>RIGHT('PEGAR AQUÍ'!J35,LEN('PEGAR AQUÍ'!J35)-22)</f>
        <v>#VALUE!</v>
      </c>
      <c r="G36" s="28"/>
      <c r="H36" s="90" t="e">
        <f>D6-F36</f>
        <v>#VALUE!</v>
      </c>
    </row>
    <row r="37" spans="1:8" s="57" customFormat="1" ht="18.75" customHeight="1" x14ac:dyDescent="0.25">
      <c r="A37" s="86">
        <f>'PEGAR AQUÍ'!B36</f>
        <v>0</v>
      </c>
      <c r="B37" s="85">
        <f>'PEGAR AQUÍ'!C36</f>
        <v>0</v>
      </c>
      <c r="C37" s="108">
        <f>'PEGAR AQUÍ'!D36</f>
        <v>0</v>
      </c>
      <c r="D37" s="55">
        <f>'PEGAR AQUÍ'!K36</f>
        <v>0</v>
      </c>
      <c r="E37" s="56"/>
      <c r="F37" s="109" t="e">
        <f>RIGHT('PEGAR AQUÍ'!J36,LEN('PEGAR AQUÍ'!J36)-22)</f>
        <v>#VALUE!</v>
      </c>
      <c r="G37" s="28"/>
      <c r="H37" s="90" t="e">
        <f>D6-F37</f>
        <v>#VALUE!</v>
      </c>
    </row>
    <row r="38" spans="1:8" s="57" customFormat="1" ht="18.75" customHeight="1" x14ac:dyDescent="0.25">
      <c r="A38" s="86">
        <f>'PEGAR AQUÍ'!B37</f>
        <v>0</v>
      </c>
      <c r="B38" s="85">
        <f>'PEGAR AQUÍ'!C37</f>
        <v>0</v>
      </c>
      <c r="C38" s="108">
        <f>'PEGAR AQUÍ'!D37</f>
        <v>0</v>
      </c>
      <c r="D38" s="55">
        <f>'PEGAR AQUÍ'!K37</f>
        <v>0</v>
      </c>
      <c r="E38" s="56"/>
      <c r="F38" s="109" t="e">
        <f>RIGHT('PEGAR AQUÍ'!J37,LEN('PEGAR AQUÍ'!J37)-22)</f>
        <v>#VALUE!</v>
      </c>
      <c r="G38" s="56"/>
      <c r="H38" s="90" t="e">
        <f>D6-F38</f>
        <v>#VALUE!</v>
      </c>
    </row>
    <row r="39" spans="1:8" s="57" customFormat="1" ht="18.75" customHeight="1" x14ac:dyDescent="0.25">
      <c r="A39" s="86">
        <f>'PEGAR AQUÍ'!B38</f>
        <v>0</v>
      </c>
      <c r="B39" s="85">
        <f>'PEGAR AQUÍ'!C38</f>
        <v>0</v>
      </c>
      <c r="C39" s="108">
        <f>'PEGAR AQUÍ'!D38</f>
        <v>0</v>
      </c>
      <c r="D39" s="55">
        <f>'PEGAR AQUÍ'!K38</f>
        <v>0</v>
      </c>
      <c r="E39" s="56"/>
      <c r="F39" s="109" t="e">
        <f>RIGHT('PEGAR AQUÍ'!J38,LEN('PEGAR AQUÍ'!J38)-22)</f>
        <v>#VALUE!</v>
      </c>
      <c r="G39" s="28"/>
      <c r="H39" s="90" t="e">
        <f>D6-F39</f>
        <v>#VALUE!</v>
      </c>
    </row>
    <row r="40" spans="1:8" s="57" customFormat="1" ht="18.75" customHeight="1" x14ac:dyDescent="0.25">
      <c r="A40" s="86">
        <f>'PEGAR AQUÍ'!B39</f>
        <v>0</v>
      </c>
      <c r="B40" s="85">
        <f>'PEGAR AQUÍ'!C39</f>
        <v>0</v>
      </c>
      <c r="C40" s="108">
        <f>'PEGAR AQUÍ'!D39</f>
        <v>0</v>
      </c>
      <c r="D40" s="55">
        <f>'PEGAR AQUÍ'!K39</f>
        <v>0</v>
      </c>
      <c r="E40" s="56"/>
      <c r="F40" s="109" t="e">
        <f>RIGHT('PEGAR AQUÍ'!J39,LEN('PEGAR AQUÍ'!J39)-22)</f>
        <v>#VALUE!</v>
      </c>
      <c r="G40" s="28"/>
      <c r="H40" s="90" t="e">
        <f>D6-F40</f>
        <v>#VALUE!</v>
      </c>
    </row>
    <row r="41" spans="1:8" s="57" customFormat="1" ht="18.75" customHeight="1" x14ac:dyDescent="0.25">
      <c r="A41" s="86">
        <f>'PEGAR AQUÍ'!B40</f>
        <v>0</v>
      </c>
      <c r="B41" s="85">
        <f>'PEGAR AQUÍ'!C40</f>
        <v>0</v>
      </c>
      <c r="C41" s="108">
        <f>'PEGAR AQUÍ'!D40</f>
        <v>0</v>
      </c>
      <c r="D41" s="55">
        <f>'PEGAR AQUÍ'!K40</f>
        <v>0</v>
      </c>
      <c r="E41" s="56"/>
      <c r="F41" s="109" t="e">
        <f>RIGHT('PEGAR AQUÍ'!J40,LEN('PEGAR AQUÍ'!J40)-22)</f>
        <v>#VALUE!</v>
      </c>
      <c r="G41" s="28"/>
      <c r="H41" s="90" t="e">
        <f>D6-F41</f>
        <v>#VALUE!</v>
      </c>
    </row>
    <row r="42" spans="1:8" s="57" customFormat="1" ht="18.75" customHeight="1" x14ac:dyDescent="0.25">
      <c r="A42" s="86">
        <f>'PEGAR AQUÍ'!B41</f>
        <v>0</v>
      </c>
      <c r="B42" s="85">
        <f>'PEGAR AQUÍ'!C41</f>
        <v>0</v>
      </c>
      <c r="C42" s="108">
        <f>'PEGAR AQUÍ'!D41</f>
        <v>0</v>
      </c>
      <c r="D42" s="55">
        <f>'PEGAR AQUÍ'!K41</f>
        <v>0</v>
      </c>
      <c r="E42" s="56"/>
      <c r="F42" s="109" t="e">
        <f>RIGHT('PEGAR AQUÍ'!J41,LEN('PEGAR AQUÍ'!J41)-22)</f>
        <v>#VALUE!</v>
      </c>
      <c r="G42" s="28"/>
      <c r="H42" s="90" t="e">
        <f>D6-F42</f>
        <v>#VALUE!</v>
      </c>
    </row>
    <row r="43" spans="1:8" s="57" customFormat="1" ht="18.75" customHeight="1" x14ac:dyDescent="0.25">
      <c r="A43" s="86">
        <f>'PEGAR AQUÍ'!B42</f>
        <v>0</v>
      </c>
      <c r="B43" s="85">
        <f>'PEGAR AQUÍ'!C42</f>
        <v>0</v>
      </c>
      <c r="C43" s="108">
        <f>'PEGAR AQUÍ'!D42</f>
        <v>0</v>
      </c>
      <c r="D43" s="55">
        <f>'PEGAR AQUÍ'!K42</f>
        <v>0</v>
      </c>
      <c r="E43" s="56"/>
      <c r="F43" s="109" t="e">
        <f>RIGHT('PEGAR AQUÍ'!J42,LEN('PEGAR AQUÍ'!J42)-22)</f>
        <v>#VALUE!</v>
      </c>
      <c r="G43" s="56"/>
      <c r="H43" s="90" t="e">
        <f>D6-F43</f>
        <v>#VALUE!</v>
      </c>
    </row>
    <row r="44" spans="1:8" s="57" customFormat="1" ht="18.75" customHeight="1" x14ac:dyDescent="0.25">
      <c r="A44" s="86">
        <f>'PEGAR AQUÍ'!B43</f>
        <v>0</v>
      </c>
      <c r="B44" s="85">
        <f>'PEGAR AQUÍ'!C43</f>
        <v>0</v>
      </c>
      <c r="C44" s="108">
        <f>'PEGAR AQUÍ'!D43</f>
        <v>0</v>
      </c>
      <c r="D44" s="55">
        <f>'PEGAR AQUÍ'!K43</f>
        <v>0</v>
      </c>
      <c r="E44" s="56"/>
      <c r="F44" s="109" t="e">
        <f>RIGHT('PEGAR AQUÍ'!J43,LEN('PEGAR AQUÍ'!J43)-22)</f>
        <v>#VALUE!</v>
      </c>
      <c r="G44" s="28"/>
      <c r="H44" s="90" t="e">
        <f>D6-F44</f>
        <v>#VALUE!</v>
      </c>
    </row>
    <row r="45" spans="1:8" s="57" customFormat="1" ht="18.75" customHeight="1" x14ac:dyDescent="0.25">
      <c r="A45" s="86">
        <f>'PEGAR AQUÍ'!B44</f>
        <v>0</v>
      </c>
      <c r="B45" s="85">
        <f>'PEGAR AQUÍ'!C44</f>
        <v>0</v>
      </c>
      <c r="C45" s="108">
        <f>'PEGAR AQUÍ'!D44</f>
        <v>0</v>
      </c>
      <c r="D45" s="55">
        <f>'PEGAR AQUÍ'!K44</f>
        <v>0</v>
      </c>
      <c r="E45" s="56"/>
      <c r="F45" s="109" t="e">
        <f>RIGHT('PEGAR AQUÍ'!J44,LEN('PEGAR AQUÍ'!J44)-22)</f>
        <v>#VALUE!</v>
      </c>
      <c r="G45" s="28"/>
      <c r="H45" s="90" t="e">
        <f>D6-F45</f>
        <v>#VALUE!</v>
      </c>
    </row>
    <row r="46" spans="1:8" s="57" customFormat="1" ht="18.75" customHeight="1" x14ac:dyDescent="0.25">
      <c r="A46" s="86">
        <f>'PEGAR AQUÍ'!B45</f>
        <v>0</v>
      </c>
      <c r="B46" s="85">
        <f>'PEGAR AQUÍ'!C45</f>
        <v>0</v>
      </c>
      <c r="C46" s="108">
        <f>'PEGAR AQUÍ'!D45</f>
        <v>0</v>
      </c>
      <c r="D46" s="55">
        <f>'PEGAR AQUÍ'!K45</f>
        <v>0</v>
      </c>
      <c r="E46" s="56"/>
      <c r="F46" s="109" t="e">
        <f>RIGHT('PEGAR AQUÍ'!J45,LEN('PEGAR AQUÍ'!J45)-22)</f>
        <v>#VALUE!</v>
      </c>
      <c r="G46" s="28"/>
      <c r="H46" s="90" t="e">
        <f>D6-F46</f>
        <v>#VALUE!</v>
      </c>
    </row>
    <row r="47" spans="1:8" s="57" customFormat="1" ht="18.75" customHeight="1" x14ac:dyDescent="0.25">
      <c r="A47" s="86">
        <f>'PEGAR AQUÍ'!B46</f>
        <v>0</v>
      </c>
      <c r="B47" s="85">
        <f>'PEGAR AQUÍ'!C46</f>
        <v>0</v>
      </c>
      <c r="C47" s="108">
        <f>'PEGAR AQUÍ'!D46</f>
        <v>0</v>
      </c>
      <c r="D47" s="55">
        <f>'PEGAR AQUÍ'!K46</f>
        <v>0</v>
      </c>
      <c r="E47" s="56"/>
      <c r="F47" s="109" t="e">
        <f>RIGHT('PEGAR AQUÍ'!J46,LEN('PEGAR AQUÍ'!J46)-22)</f>
        <v>#VALUE!</v>
      </c>
      <c r="G47" s="28"/>
      <c r="H47" s="90" t="e">
        <f>D6-F47</f>
        <v>#VALUE!</v>
      </c>
    </row>
    <row r="48" spans="1:8" s="57" customFormat="1" ht="18.75" customHeight="1" x14ac:dyDescent="0.25">
      <c r="A48" s="86">
        <f>'PEGAR AQUÍ'!B47</f>
        <v>0</v>
      </c>
      <c r="B48" s="85">
        <f>'PEGAR AQUÍ'!C47</f>
        <v>0</v>
      </c>
      <c r="C48" s="108">
        <f>'PEGAR AQUÍ'!D47</f>
        <v>0</v>
      </c>
      <c r="D48" s="55">
        <f>'PEGAR AQUÍ'!K47</f>
        <v>0</v>
      </c>
      <c r="E48" s="56"/>
      <c r="F48" s="109" t="e">
        <f>RIGHT('PEGAR AQUÍ'!J47,LEN('PEGAR AQUÍ'!J47)-22)</f>
        <v>#VALUE!</v>
      </c>
      <c r="G48" s="56"/>
      <c r="H48" s="90" t="e">
        <f>D6-F48</f>
        <v>#VALUE!</v>
      </c>
    </row>
    <row r="49" spans="1:8" s="57" customFormat="1" ht="18.75" customHeight="1" x14ac:dyDescent="0.25">
      <c r="A49" s="86">
        <f>'PEGAR AQUÍ'!B48</f>
        <v>0</v>
      </c>
      <c r="B49" s="85">
        <f>'PEGAR AQUÍ'!C48</f>
        <v>0</v>
      </c>
      <c r="C49" s="108">
        <f>'PEGAR AQUÍ'!D48</f>
        <v>0</v>
      </c>
      <c r="D49" s="55">
        <f>'PEGAR AQUÍ'!K48</f>
        <v>0</v>
      </c>
      <c r="E49" s="56"/>
      <c r="F49" s="109" t="e">
        <f>RIGHT('PEGAR AQUÍ'!J48,LEN('PEGAR AQUÍ'!J48)-22)</f>
        <v>#VALUE!</v>
      </c>
      <c r="G49" s="103"/>
      <c r="H49" s="102" t="e">
        <f>D6-F49</f>
        <v>#VALUE!</v>
      </c>
    </row>
    <row r="50" spans="1:8" s="57" customFormat="1" ht="18.75" customHeight="1" x14ac:dyDescent="0.25">
      <c r="A50" s="86">
        <f>'PEGAR AQUÍ'!B49</f>
        <v>0</v>
      </c>
      <c r="B50" s="85">
        <f>'PEGAR AQUÍ'!C49</f>
        <v>0</v>
      </c>
      <c r="C50" s="108">
        <f>'PEGAR AQUÍ'!D49</f>
        <v>0</v>
      </c>
      <c r="D50" s="55">
        <f>'PEGAR AQUÍ'!K49</f>
        <v>0</v>
      </c>
      <c r="E50" s="56"/>
      <c r="F50" s="109" t="e">
        <f>RIGHT('PEGAR AQUÍ'!J49,LEN('PEGAR AQUÍ'!J49)-22)</f>
        <v>#VALUE!</v>
      </c>
      <c r="G50" s="103"/>
      <c r="H50" s="102" t="e">
        <f>D6-F50</f>
        <v>#VALUE!</v>
      </c>
    </row>
    <row r="51" spans="1:8" s="57" customFormat="1" ht="18.75" customHeight="1" x14ac:dyDescent="0.25">
      <c r="A51" s="86">
        <f>'PEGAR AQUÍ'!B50</f>
        <v>0</v>
      </c>
      <c r="B51" s="85">
        <f>'PEGAR AQUÍ'!C50</f>
        <v>0</v>
      </c>
      <c r="C51" s="108">
        <f>'PEGAR AQUÍ'!D50</f>
        <v>0</v>
      </c>
      <c r="D51" s="55">
        <f>'PEGAR AQUÍ'!K50</f>
        <v>0</v>
      </c>
      <c r="E51" s="56"/>
      <c r="F51" s="109" t="e">
        <f>RIGHT('PEGAR AQUÍ'!J50,LEN('PEGAR AQUÍ'!J50)-22)</f>
        <v>#VALUE!</v>
      </c>
      <c r="G51" s="56"/>
      <c r="H51" s="102" t="e">
        <f>D6-F51</f>
        <v>#VALUE!</v>
      </c>
    </row>
    <row r="52" spans="1:8" s="57" customFormat="1" ht="18.75" customHeight="1" x14ac:dyDescent="0.25">
      <c r="A52" s="86">
        <f>'PEGAR AQUÍ'!B51</f>
        <v>0</v>
      </c>
      <c r="B52" s="85">
        <f>'PEGAR AQUÍ'!C51</f>
        <v>0</v>
      </c>
      <c r="C52" s="108">
        <f>'PEGAR AQUÍ'!D51</f>
        <v>0</v>
      </c>
      <c r="D52" s="55">
        <f>'PEGAR AQUÍ'!K51</f>
        <v>0</v>
      </c>
      <c r="E52" s="56"/>
      <c r="F52" s="109" t="e">
        <f>RIGHT('PEGAR AQUÍ'!J51,LEN('PEGAR AQUÍ'!J51)-22)</f>
        <v>#VALUE!</v>
      </c>
      <c r="G52" s="56"/>
      <c r="H52" s="104" t="e">
        <f>D6-F52</f>
        <v>#VALUE!</v>
      </c>
    </row>
    <row r="53" spans="1:8" s="57" customFormat="1" ht="18.75" customHeight="1" x14ac:dyDescent="0.25">
      <c r="A53" s="86">
        <f>'PEGAR AQUÍ'!B52</f>
        <v>0</v>
      </c>
      <c r="B53" s="85">
        <f>'PEGAR AQUÍ'!C52</f>
        <v>0</v>
      </c>
      <c r="C53" s="108">
        <f>'PEGAR AQUÍ'!D52</f>
        <v>0</v>
      </c>
      <c r="D53" s="55">
        <f>'PEGAR AQUÍ'!K52</f>
        <v>0</v>
      </c>
      <c r="E53" s="56"/>
      <c r="F53" s="109" t="e">
        <f>RIGHT('PEGAR AQUÍ'!J52,LEN('PEGAR AQUÍ'!J52)-22)</f>
        <v>#VALUE!</v>
      </c>
      <c r="G53" s="56"/>
      <c r="H53" s="105" t="e">
        <f>D6-F53</f>
        <v>#VALUE!</v>
      </c>
    </row>
    <row r="54" spans="1:8" x14ac:dyDescent="0.25">
      <c r="A54" s="70" t="s">
        <v>34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45</v>
      </c>
      <c r="B57" s="81"/>
      <c r="C57" s="81" t="s">
        <v>35</v>
      </c>
      <c r="D57" s="82"/>
      <c r="E57" s="72"/>
      <c r="F57" s="72"/>
      <c r="G57" s="72"/>
      <c r="H57" s="96"/>
    </row>
    <row r="58" spans="1:8" x14ac:dyDescent="0.25">
      <c r="A58" s="83" t="s">
        <v>36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Electronica</cp:lastModifiedBy>
  <cp:lastPrinted>2016-01-06T19:27:20Z</cp:lastPrinted>
  <dcterms:created xsi:type="dcterms:W3CDTF">2014-05-29T03:12:03Z</dcterms:created>
  <dcterms:modified xsi:type="dcterms:W3CDTF">2016-06-24T20:49:28Z</dcterms:modified>
</cp:coreProperties>
</file>